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diana\Desktop\ENTIDADES\HOSPITAL DEL AGUILA\SGC AGUILA\MACROPROCESO DE APOYO\GI-GESTION DE LA INFORMACION\OTROS PROCEDIMIENTOS\"/>
    </mc:Choice>
  </mc:AlternateContent>
  <bookViews>
    <workbookView xWindow="0" yWindow="0" windowWidth="20490" windowHeight="7755"/>
  </bookViews>
  <sheets>
    <sheet name="Descripción del riesgo" sheetId="2" r:id="rId1"/>
    <sheet name="Mapa de riesgos " sheetId="1" r:id="rId2"/>
    <sheet name="Tabla de Vulnerabilidad"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E18" i="1" l="1"/>
  <c r="E17" i="1"/>
  <c r="E16" i="1"/>
  <c r="E12" i="1" l="1"/>
  <c r="E13" i="1"/>
  <c r="E14" i="1"/>
  <c r="E15" i="1"/>
  <c r="E11" i="1"/>
  <c r="F11" i="1" l="1"/>
  <c r="E34" i="1" l="1"/>
  <c r="F34" i="1" s="1"/>
  <c r="F18" i="1"/>
  <c r="A18" i="1"/>
  <c r="F17" i="1"/>
  <c r="A17" i="1"/>
  <c r="F16" i="1"/>
  <c r="A16" i="1"/>
  <c r="F15" i="1"/>
  <c r="F14" i="1"/>
  <c r="A14" i="1"/>
  <c r="F13" i="1"/>
  <c r="A13" i="1"/>
  <c r="F12" i="1"/>
  <c r="A12" i="1"/>
  <c r="A11" i="1"/>
</calcChain>
</file>

<file path=xl/comments1.xml><?xml version="1.0" encoding="utf-8"?>
<comments xmlns="http://schemas.openxmlformats.org/spreadsheetml/2006/main">
  <authors>
    <author>Directora</author>
  </authors>
  <commentList>
    <comment ref="C7" authorId="0" shapeId="0">
      <text>
        <r>
          <rPr>
            <sz val="9"/>
            <color indexed="81"/>
            <rFont val="Tahoma"/>
            <family val="2"/>
          </rPr>
          <t xml:space="preserve"> Se refiere a las características generales o las formas 
en que se observa o manifiesta el riesgo identificado.
</t>
        </r>
      </text>
    </comment>
    <comment ref="J7" authorId="0" shapeId="0">
      <text>
        <r>
          <rPr>
            <sz val="9"/>
            <color indexed="81"/>
            <rFont val="Tahoma"/>
            <family val="2"/>
          </rPr>
          <t xml:space="preserve">Constituyen las consecuencias de la ocurrencia del riesgo 
sobre los objetivos de la entidad
</t>
        </r>
      </text>
    </comment>
    <comment ref="F8" authorId="0" shapeId="0">
      <text>
        <r>
          <rPr>
            <b/>
            <sz val="9"/>
            <color indexed="81"/>
            <rFont val="Tahoma"/>
            <family val="2"/>
          </rPr>
          <t>PUEDEN SER</t>
        </r>
        <r>
          <rPr>
            <b/>
            <sz val="9"/>
            <color indexed="81"/>
            <rFont val="Calibri"/>
            <family val="2"/>
          </rPr>
          <t>:</t>
        </r>
        <r>
          <rPr>
            <b/>
            <sz val="9"/>
            <color indexed="81"/>
            <rFont val="Tahoma"/>
            <family val="2"/>
          </rPr>
          <t xml:space="preserve"> </t>
        </r>
        <r>
          <rPr>
            <sz val="9"/>
            <color indexed="81"/>
            <rFont val="Tahoma"/>
            <family val="2"/>
          </rPr>
          <t xml:space="preserve">
Infraestructura
Personal
Procesos
Tecnologia
</t>
        </r>
      </text>
    </comment>
    <comment ref="H8" authorId="0" shapeId="0">
      <text>
        <r>
          <rPr>
            <b/>
            <sz val="9"/>
            <color indexed="81"/>
            <rFont val="Tahoma"/>
            <family val="2"/>
          </rPr>
          <t>PUEDEN SER</t>
        </r>
        <r>
          <rPr>
            <b/>
            <sz val="9"/>
            <color indexed="81"/>
            <rFont val="Calibri"/>
            <family val="2"/>
          </rPr>
          <t>:</t>
        </r>
        <r>
          <rPr>
            <b/>
            <sz val="8.1"/>
            <color indexed="81"/>
            <rFont val="Tahoma"/>
            <family val="2"/>
          </rPr>
          <t xml:space="preserve">
</t>
        </r>
        <r>
          <rPr>
            <sz val="8.1"/>
            <color indexed="81"/>
            <rFont val="Tahoma"/>
            <family val="2"/>
          </rPr>
          <t xml:space="preserve">Economicos
Medioambientales
Politicos
Sociales
Tecnologicos
</t>
        </r>
      </text>
    </comment>
  </commentList>
</comments>
</file>

<file path=xl/comments2.xml><?xml version="1.0" encoding="utf-8"?>
<comments xmlns="http://schemas.openxmlformats.org/spreadsheetml/2006/main">
  <authors>
    <author>Directora</author>
  </authors>
  <commentList>
    <comment ref="A6" authorId="0" shapeId="0">
      <text>
        <r>
          <rPr>
            <sz val="9"/>
            <color indexed="81"/>
            <rFont val="Tahoma"/>
            <family val="2"/>
          </rPr>
          <t xml:space="preserve">Se debe transcribir el objetivo que se ha 
definido para el proceso al cual se le están identificando los 
riesgos
</t>
        </r>
      </text>
    </comment>
    <comment ref="H9" authorId="0" shapeId="0">
      <text>
        <r>
          <rPr>
            <b/>
            <sz val="9"/>
            <color indexed="81"/>
            <rFont val="Tahoma"/>
            <family val="2"/>
          </rPr>
          <t>puntos de control existentes en el proceso 
pueden ser:</t>
        </r>
        <r>
          <rPr>
            <sz val="9"/>
            <color indexed="81"/>
            <rFont val="Tahoma"/>
            <family val="2"/>
          </rPr>
          <t xml:space="preserve">
Operativos
De gestion
Legales</t>
        </r>
      </text>
    </comment>
    <comment ref="I9" authorId="0" shapeId="0">
      <text>
        <r>
          <rPr>
            <sz val="9"/>
            <color indexed="81"/>
            <rFont val="Tahoma"/>
            <family val="2"/>
          </rPr>
          <t xml:space="preserve">Son los medios, las 
circunstancias y agentes generadores de riesgo
</t>
        </r>
      </text>
    </comment>
    <comment ref="C10" authorId="0" shapeId="0">
      <text>
        <r>
          <rPr>
            <sz val="9"/>
            <color indexed="81"/>
            <rFont val="Tahoma"/>
            <family val="2"/>
          </rPr>
          <t xml:space="preserve">TIPOS DE PROBABILIDAD
1 Raro
2 Improbable
3 Posible
4 Probable
5 Casi Seguro
</t>
        </r>
      </text>
    </comment>
    <comment ref="D10" authorId="0" shapeId="0">
      <text>
        <r>
          <rPr>
            <sz val="9"/>
            <color indexed="81"/>
            <rFont val="Tahoma"/>
            <family val="2"/>
          </rPr>
          <t>TIPOS DE IMPACTO
1 Insignificante
2 Menor
3 Moderado
4 Mayor
5 Catastrofico</t>
        </r>
      </text>
    </comment>
  </commentList>
</comments>
</file>

<file path=xl/sharedStrings.xml><?xml version="1.0" encoding="utf-8"?>
<sst xmlns="http://schemas.openxmlformats.org/spreadsheetml/2006/main" count="251" uniqueCount="167">
  <si>
    <r>
      <t>N</t>
    </r>
    <r>
      <rPr>
        <b/>
        <sz val="10"/>
        <rFont val="Calibri"/>
        <family val="2"/>
      </rPr>
      <t>°</t>
    </r>
  </si>
  <si>
    <t>RIESGO</t>
  </si>
  <si>
    <t>CLASIFICACION</t>
  </si>
  <si>
    <t>EVALUACION</t>
  </si>
  <si>
    <t>TIPO DE IMPACTO</t>
  </si>
  <si>
    <t>CONTROL EXISTENTE</t>
  </si>
  <si>
    <t>CAUSAS</t>
  </si>
  <si>
    <t>ACCIONES</t>
  </si>
  <si>
    <t>RESPONSABLES</t>
  </si>
  <si>
    <t>CRONOGRAMA</t>
  </si>
  <si>
    <t>FUENTES DE VERIFICACIÓN</t>
  </si>
  <si>
    <t>SEGUIMIENTO</t>
  </si>
  <si>
    <t>OBSERVACIONES</t>
  </si>
  <si>
    <t>PROBABILIDAD</t>
  </si>
  <si>
    <t>IMPACTO</t>
  </si>
  <si>
    <t>ZONA DE RIESGO</t>
  </si>
  <si>
    <t>CATEGORIA</t>
  </si>
  <si>
    <t xml:space="preserve">ZONA  DE RIESGO </t>
  </si>
  <si>
    <t>EXTREMA</t>
  </si>
  <si>
    <t>ALTA</t>
  </si>
  <si>
    <t xml:space="preserve"> MODERADA</t>
  </si>
  <si>
    <t>BAJA</t>
  </si>
  <si>
    <r>
      <t>N</t>
    </r>
    <r>
      <rPr>
        <b/>
        <sz val="10"/>
        <color theme="1"/>
        <rFont val="Calibri"/>
        <family val="2"/>
      </rPr>
      <t>°</t>
    </r>
  </si>
  <si>
    <t>DESCRIPCION DEL RIESGO</t>
  </si>
  <si>
    <t>CLASE DE RIESGO</t>
  </si>
  <si>
    <t xml:space="preserve">FACTORES </t>
  </si>
  <si>
    <t>EFECTOS DEL RIESGO</t>
  </si>
  <si>
    <t>INTERNOS</t>
  </si>
  <si>
    <t>EXTERNOS</t>
  </si>
  <si>
    <r>
      <t xml:space="preserve">ALCANCE: </t>
    </r>
    <r>
      <rPr>
        <sz val="10"/>
        <color theme="1"/>
        <rFont val="Arial"/>
        <family val="2"/>
      </rPr>
      <t xml:space="preserve">Aplica a todas las actividades del proceso de TIC's </t>
    </r>
  </si>
  <si>
    <t xml:space="preserve">Robo, alteración y/o pérdida de información de la entidad por el indebido acceso a los sistemas de información de esta </t>
  </si>
  <si>
    <t xml:space="preserve">Daño de equipos tecnológicos a cargo de la oficina de las TIC'S  por causa de un manejo indebido </t>
  </si>
  <si>
    <t>El uso indebido o la administración inapropiada de los recursos tecnológicos como equipos, cuentas de usuario, correo electrónico, software, propicia fallos en los sistemas o genera vulnerabilidades que afectan algún servicio misional o estrategico.</t>
  </si>
  <si>
    <t>La Interrupción del servicio de Internet por parte del Proveedor de Servicios de Internet puede dejar inoperativo la prestación de los servicios tecnologicos al interior de la entidad, impidiendo la prestación de servicios a la comunidad.</t>
  </si>
  <si>
    <t>La información almacenada en los diferentes equipos y servidores puede ser vulnerada por virus o accesos no autorizados afectando  la integridad y disponibilidad de la información.</t>
  </si>
  <si>
    <t>Tecnologico</t>
  </si>
  <si>
    <t>Mal manejo de los equipos</t>
  </si>
  <si>
    <t>Mejora continua de los Software</t>
  </si>
  <si>
    <t>Mantenimiento de redes, suspensión del servicio</t>
  </si>
  <si>
    <t>Daño informático, violación de datos personales, uso indebido de software</t>
  </si>
  <si>
    <t>Insatisfacción con el servicio por parte del Hospital</t>
  </si>
  <si>
    <t>Obsolescencia tecnológica</t>
  </si>
  <si>
    <t xml:space="preserve">Pérdida de información </t>
  </si>
  <si>
    <t xml:space="preserve">Reducción en la eficiencia en la prestación del servicio </t>
  </si>
  <si>
    <t>Operativo</t>
  </si>
  <si>
    <t>Operativos</t>
  </si>
  <si>
    <t>De gestión</t>
  </si>
  <si>
    <t>Encargado de las TIC'S</t>
  </si>
  <si>
    <t>No actualizar de manera oportuna el hardware y software institucional</t>
  </si>
  <si>
    <t>La implementación de nuevas tecnologías, trae consigo la necesidad de realizar actualización permanente.</t>
  </si>
  <si>
    <t xml:space="preserve">Fallos en el servicio de internet </t>
  </si>
  <si>
    <t xml:space="preserve">No implementar de manera oportuna los requisitos legales aplicables </t>
  </si>
  <si>
    <t xml:space="preserve">Fallas en el servicio eléctrico que alimenta la institución </t>
  </si>
  <si>
    <t xml:space="preserve">Pérdida de información por virus informáticos </t>
  </si>
  <si>
    <t>Se debe tener un antivirus con actualización, con el fin de poder detectar cualquier virus informático</t>
  </si>
  <si>
    <t xml:space="preserve">No actualizar de manera oportuna y permanente la página web de la institución </t>
  </si>
  <si>
    <t>Fallas técnicas producidas por la entidad que le suministra la energía eléctrica al Municipio puede ocasionar pérdida de equipos.</t>
  </si>
  <si>
    <t>Cumplimiento</t>
  </si>
  <si>
    <t xml:space="preserve">No hacer uso de las normatividades establecidas tanto por el gobierno como por la entidad, que pueda afectar el funcionamiento del hospital </t>
  </si>
  <si>
    <t xml:space="preserve">Desactualización de la normatividad  </t>
  </si>
  <si>
    <t>La información que se le brinda a los usuarios y personal de la institución debe ser actualizada de manera constante, para dar a conocer todos los acontecimientos que surjan en la entidad</t>
  </si>
  <si>
    <t xml:space="preserve">Costos de antivirus elevados </t>
  </si>
  <si>
    <t>Archivos descargados de internet infectados</t>
  </si>
  <si>
    <t xml:space="preserve">Daño en la subestación electrica del municipio, daño en transformadores cercanos a la institución </t>
  </si>
  <si>
    <t>Otras ocupaciones por parte del personal encargado de la página web</t>
  </si>
  <si>
    <t>Desinformación de las personas que accedan a la página web de la entidad</t>
  </si>
  <si>
    <t>Daño y/o pérdida de información valiosa</t>
  </si>
  <si>
    <t>Daño en equipos informáticos y técnicos necesarios para la prestación de los servicios</t>
  </si>
  <si>
    <t>Legal</t>
  </si>
  <si>
    <t xml:space="preserve">FECHA DE SEGUIMIENTO  </t>
  </si>
  <si>
    <t>Legales</t>
  </si>
  <si>
    <t xml:space="preserve">Realizar mantenimiento periódico de los diferentes equipos, para que no se altere su funcionamiento ni ocurran daños </t>
  </si>
  <si>
    <t>Seguir al pie de la letra las fechas programadas para la actualización de los sistemas operativos de los equipos</t>
  </si>
  <si>
    <t>Mantener los pagos oportunos de los servicios</t>
  </si>
  <si>
    <t>Seguridad de la información</t>
  </si>
  <si>
    <t xml:space="preserve">Cumplimiento a las actividades legales aplicables </t>
  </si>
  <si>
    <t>Constante seguimiento a la documentación contenida en la página web</t>
  </si>
  <si>
    <t xml:space="preserve">Copias de seguridad de la documentación y antivirus efectivos en todos los equipos de la institución </t>
  </si>
  <si>
    <t>TABLA DE PROBABILIDAD</t>
  </si>
  <si>
    <t>TABLA DE IMPACTO</t>
  </si>
  <si>
    <t>NIVEL</t>
  </si>
  <si>
    <t>DESCRIPTOR</t>
  </si>
  <si>
    <t>DESCRIPCION</t>
  </si>
  <si>
    <t>FRECUENCIA</t>
  </si>
  <si>
    <t>Raro</t>
  </si>
  <si>
    <t>el evento puede ocurrir solo en circunstancias excepcionales</t>
  </si>
  <si>
    <t>no se ha presentado en los ultimos 5 años</t>
  </si>
  <si>
    <t>insignificante</t>
  </si>
  <si>
    <t>si el hecho llegara a presentarse, tendria consecuencias o efectos minimos sobre la entidad</t>
  </si>
  <si>
    <t>improbable</t>
  </si>
  <si>
    <t xml:space="preserve">el evento puede ocurrir en algun momento </t>
  </si>
  <si>
    <t>al menos de 1 vez en los ultimos 5 años</t>
  </si>
  <si>
    <t>menor</t>
  </si>
  <si>
    <t>si el hecho llegara a presentarse, tendria bajo impacto o efecto sobre la entidad</t>
  </si>
  <si>
    <t>posible</t>
  </si>
  <si>
    <t>el evento puede ocurrir en cualquier momento</t>
  </si>
  <si>
    <t>al menos de 1 vez en los ultimos 2 años</t>
  </si>
  <si>
    <t>moderado</t>
  </si>
  <si>
    <t>si el hecho llegara a presentarse, tendria medianas consecuencias o efectos sobre la entidad</t>
  </si>
  <si>
    <t>probable</t>
  </si>
  <si>
    <t xml:space="preserve">el evento probablemente ocurrira en la mayoria de las circuntancias </t>
  </si>
  <si>
    <t>al menos de 1 vez en el ultimo años</t>
  </si>
  <si>
    <t>mayor</t>
  </si>
  <si>
    <t>si el hecho llegara a presentarse, tendria altas consecuencias o efectos sobre la entidad</t>
  </si>
  <si>
    <t>casi seguro</t>
  </si>
  <si>
    <t xml:space="preserve">se espera que el evento ocurra en la mayoria de las circunstancias </t>
  </si>
  <si>
    <t>mas de 1 vez a el año</t>
  </si>
  <si>
    <t>catastrofico</t>
  </si>
  <si>
    <t>si el hecho llegara a presentarse, tendia desastrosas consecuencias o efectos sobre la entidad</t>
  </si>
  <si>
    <t>multas</t>
  </si>
  <si>
    <t>demandas</t>
  </si>
  <si>
    <t>investigacion disciplinaria</t>
  </si>
  <si>
    <t>investigacion fiscal</t>
  </si>
  <si>
    <t>intervencion - sancion</t>
  </si>
  <si>
    <t>operativo</t>
  </si>
  <si>
    <t>ajustes a una actividad concreta</t>
  </si>
  <si>
    <t>cambios en procedimientos</t>
  </si>
  <si>
    <t>cambios en la interaccion de los procesos</t>
  </si>
  <si>
    <t>intermitencia en el servicio</t>
  </si>
  <si>
    <t>paro total del proceso</t>
  </si>
  <si>
    <t xml:space="preserve">credibilidad o imagen </t>
  </si>
  <si>
    <t>grupo de funcionarios</t>
  </si>
  <si>
    <t>todos los funcionarios</t>
  </si>
  <si>
    <t>usuarios ciudad</t>
  </si>
  <si>
    <t>usuarios region</t>
  </si>
  <si>
    <t>usuarios pais</t>
  </si>
  <si>
    <t>confidencialidad de la informacion</t>
  </si>
  <si>
    <t>personal</t>
  </si>
  <si>
    <t>grupo de trabajo</t>
  </si>
  <si>
    <t>relativa a el proceso</t>
  </si>
  <si>
    <t>institucional</t>
  </si>
  <si>
    <t>estrategica</t>
  </si>
  <si>
    <t>INSIGNIFICATE (1)</t>
  </si>
  <si>
    <t>MENOR (2)</t>
  </si>
  <si>
    <t>MODERADO (3)</t>
  </si>
  <si>
    <t>MAYOR (4)</t>
  </si>
  <si>
    <t>CATASTROFICO (5)</t>
  </si>
  <si>
    <t>RARO (1)</t>
  </si>
  <si>
    <t>B</t>
  </si>
  <si>
    <t>M</t>
  </si>
  <si>
    <t>A</t>
  </si>
  <si>
    <t>IMPROBABLE (2)</t>
  </si>
  <si>
    <t>E</t>
  </si>
  <si>
    <t>POSIBLE (3)</t>
  </si>
  <si>
    <t>PROBABLE (4)</t>
  </si>
  <si>
    <t>CASI SEGURO (5)</t>
  </si>
  <si>
    <r>
      <rPr>
        <sz val="12"/>
        <color theme="3" tint="0.59999389629810485"/>
        <rFont val="Arial"/>
        <family val="2"/>
      </rPr>
      <t>B: Zona de riesgo baja</t>
    </r>
    <r>
      <rPr>
        <sz val="12"/>
        <rFont val="Arial"/>
        <family val="2"/>
      </rPr>
      <t>: Asumir el riesgo</t>
    </r>
  </si>
  <si>
    <r>
      <rPr>
        <sz val="12"/>
        <color rgb="FFFFFF00"/>
        <rFont val="Arial"/>
        <family val="2"/>
      </rPr>
      <t>M: Zona de riesgo Moderada</t>
    </r>
    <r>
      <rPr>
        <sz val="12"/>
        <rFont val="Arial"/>
        <family val="2"/>
      </rPr>
      <t>: Asumir el riesgo, Reducir el riesgo.</t>
    </r>
  </si>
  <si>
    <r>
      <rPr>
        <sz val="12"/>
        <color theme="9"/>
        <rFont val="Arial"/>
        <family val="2"/>
      </rPr>
      <t>A: Zona de riesgo Alta</t>
    </r>
    <r>
      <rPr>
        <sz val="12"/>
        <rFont val="Arial"/>
        <family val="2"/>
      </rPr>
      <t>: Reducir el riesgo, Evitar, Compartir o Transferir.</t>
    </r>
  </si>
  <si>
    <r>
      <rPr>
        <sz val="12"/>
        <color rgb="FFFF0000"/>
        <rFont val="Arial"/>
        <family val="2"/>
      </rPr>
      <t>E: Zona de riesgo Extrema</t>
    </r>
    <r>
      <rPr>
        <sz val="12"/>
        <rFont val="Arial"/>
        <family val="2"/>
      </rPr>
      <t>: Reducir el riesgo, Evitar, Compartir o Trasferir.</t>
    </r>
  </si>
  <si>
    <t>Listado de equipos</t>
  </si>
  <si>
    <t>Acceso a la red inalámbrica</t>
  </si>
  <si>
    <t>Revisión de los diferentes medios almacenadores de información como discos duros, USB, entre otros</t>
  </si>
  <si>
    <t>Revisión y registro de todas las normas y leyes aplicables a los sistemas de tecnología de la información</t>
  </si>
  <si>
    <t>Seguimiento a los antivirus instalados en los equipos de la institución</t>
  </si>
  <si>
    <t>Revisión y cumplimiento del mantenimiento de los diferentes equipos de la insttitución</t>
  </si>
  <si>
    <t>Cronograma de las actividades de la institución y revisar la página web para saber si estas actividades están contenidas en la página</t>
  </si>
  <si>
    <t>Encargado de las TIC'S / USUARIOS</t>
  </si>
  <si>
    <t>PERFIL DEL RIESGO
(1-100)</t>
  </si>
  <si>
    <t xml:space="preserve"> </t>
  </si>
  <si>
    <t>HOSPITAL SAN RAFAEL E.S.E
EL ÁGUILA (VALLE)
891.901.082-3</t>
  </si>
  <si>
    <t>CÓDIGO: GI-FO-09</t>
  </si>
  <si>
    <t>PAGINA 1  DE 1</t>
  </si>
  <si>
    <t>VERSION 1</t>
  </si>
  <si>
    <t>FECHA: 22/01/2021</t>
  </si>
  <si>
    <t xml:space="preserve">MAPA DE RIESGOS TICS </t>
  </si>
  <si>
    <r>
      <t>OBJETIVO:</t>
    </r>
    <r>
      <rPr>
        <sz val="10"/>
        <color theme="1"/>
        <rFont val="Arial"/>
        <family val="2"/>
      </rPr>
      <t xml:space="preserve"> Implementar las Tecnologías de la Información y las Comunicaciones mediante la innovación y nuevos desarrollos tecnológicos, como también el mantenimiento y soporte a la infraestructura tecnológica  (software, hardware y comunicaciones) del Hospital San Rafael del Aguila  Valle para garantizar la prestación de sus servicios misionales, estratégicos y de apoyo.</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</si>
</sst>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0"/>
      <color theme="1"/>
      <name val="Arial"/>
      <family val="2"/>
    </font>
    <font>
      <b/>
      <sz val="10"/>
      <name val="Arial"/>
      <family val="2"/>
    </font>
    <font>
      <b/>
      <sz val="10"/>
      <name val="Calibri"/>
      <family val="2"/>
    </font>
    <font>
      <sz val="10"/>
      <color theme="1"/>
      <name val="Arial"/>
      <family val="2"/>
    </font>
    <font>
      <sz val="10"/>
      <name val="Arial"/>
      <family val="2"/>
    </font>
    <font>
      <sz val="9"/>
      <color indexed="81"/>
      <name val="Tahoma"/>
      <family val="2"/>
    </font>
    <font>
      <b/>
      <sz val="9"/>
      <color indexed="81"/>
      <name val="Tahoma"/>
      <family val="2"/>
    </font>
    <font>
      <b/>
      <sz val="10"/>
      <color theme="1"/>
      <name val="Calibri"/>
      <family val="2"/>
    </font>
    <font>
      <b/>
      <sz val="9"/>
      <color indexed="81"/>
      <name val="Calibri"/>
      <family val="2"/>
    </font>
    <font>
      <b/>
      <sz val="8.1"/>
      <color indexed="81"/>
      <name val="Tahoma"/>
      <family val="2"/>
    </font>
    <font>
      <sz val="8.1"/>
      <color indexed="81"/>
      <name val="Tahoma"/>
      <family val="2"/>
    </font>
    <font>
      <b/>
      <sz val="12"/>
      <name val="Arial"/>
      <family val="2"/>
    </font>
    <font>
      <sz val="12"/>
      <name val="Arial"/>
      <family val="2"/>
    </font>
    <font>
      <sz val="12"/>
      <color theme="3" tint="0.59999389629810485"/>
      <name val="Arial"/>
      <family val="2"/>
    </font>
    <font>
      <sz val="12"/>
      <color rgb="FFFFFF00"/>
      <name val="Arial"/>
      <family val="2"/>
    </font>
    <font>
      <sz val="12"/>
      <color theme="9"/>
      <name val="Arial"/>
      <family val="2"/>
    </font>
    <font>
      <sz val="12"/>
      <color rgb="FFFF0000"/>
      <name val="Arial"/>
      <family val="2"/>
    </font>
    <font>
      <sz val="12"/>
      <color rgb="FF000000"/>
      <name val="Calibri"/>
      <family val="2"/>
      <scheme val="minor"/>
    </font>
    <font>
      <b/>
      <sz val="16"/>
      <color rgb="FF000000"/>
      <name val="Arial"/>
      <family val="2"/>
    </font>
    <font>
      <sz val="14"/>
      <color rgb="FF000000"/>
      <name val="Arial"/>
      <family val="2"/>
    </font>
    <font>
      <sz val="14"/>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99"/>
        <bgColor indexed="64"/>
      </patternFill>
    </fill>
    <fill>
      <patternFill patternType="solid">
        <fgColor rgb="FFFFFF00"/>
        <bgColor indexed="64"/>
      </patternFill>
    </fill>
    <fill>
      <patternFill patternType="solid">
        <fgColor theme="9"/>
        <bgColor indexed="64"/>
      </patternFill>
    </fill>
    <fill>
      <patternFill patternType="solid">
        <fgColor rgb="FF00B0F0"/>
        <bgColor indexed="64"/>
      </patternFill>
    </fill>
    <fill>
      <patternFill patternType="solid">
        <fgColor theme="3" tint="0.59999389629810485"/>
        <bgColor indexed="64"/>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6" fillId="0" borderId="0"/>
  </cellStyleXfs>
  <cellXfs count="139">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xf>
    <xf numFmtId="0" fontId="6" fillId="0" borderId="1" xfId="0" applyFont="1" applyBorder="1" applyAlignment="1">
      <alignment horizontal="left" vertical="center" wrapText="1"/>
    </xf>
    <xf numFmtId="14" fontId="0" fillId="0" borderId="1" xfId="0" applyNumberFormat="1" applyBorder="1" applyAlignment="1">
      <alignment vertical="center"/>
    </xf>
    <xf numFmtId="0" fontId="0" fillId="0" borderId="1" xfId="0"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5" fillId="0" borderId="1" xfId="0" applyFont="1" applyBorder="1" applyAlignment="1">
      <alignment horizontal="left" vertical="center" wrapText="1"/>
    </xf>
    <xf numFmtId="0" fontId="5" fillId="0" borderId="0" xfId="0" applyFont="1"/>
    <xf numFmtId="0" fontId="5" fillId="0" borderId="1" xfId="0" applyFont="1" applyBorder="1" applyAlignment="1">
      <alignment vertical="center"/>
    </xf>
    <xf numFmtId="0" fontId="6" fillId="0" borderId="1" xfId="1" applyFont="1" applyBorder="1" applyAlignment="1">
      <alignment vertical="center" wrapText="1"/>
    </xf>
    <xf numFmtId="0" fontId="6" fillId="0" borderId="1" xfId="1" applyBorder="1" applyAlignment="1">
      <alignment vertical="center" wrapText="1"/>
    </xf>
    <xf numFmtId="0" fontId="2" fillId="6"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4" fillId="0" borderId="0" xfId="1" applyFont="1" applyBorder="1" applyAlignment="1"/>
    <xf numFmtId="0" fontId="13" fillId="9" borderId="1" xfId="1" applyFont="1" applyFill="1" applyBorder="1" applyAlignment="1">
      <alignment horizontal="center" vertical="center"/>
    </xf>
    <xf numFmtId="0" fontId="13" fillId="9" borderId="1" xfId="1" applyFont="1" applyFill="1" applyBorder="1" applyAlignment="1">
      <alignment vertical="center"/>
    </xf>
    <xf numFmtId="0" fontId="14" fillId="0" borderId="0" xfId="1" applyFont="1" applyBorder="1"/>
    <xf numFmtId="0" fontId="14" fillId="0" borderId="1" xfId="1" applyFont="1" applyBorder="1" applyAlignment="1">
      <alignment horizontal="center" vertical="center"/>
    </xf>
    <xf numFmtId="0" fontId="14" fillId="0" borderId="1" xfId="1" applyFont="1" applyBorder="1" applyAlignment="1">
      <alignment horizontal="left" vertical="center" wrapText="1"/>
    </xf>
    <xf numFmtId="0" fontId="14" fillId="0" borderId="1" xfId="1" applyFont="1" applyBorder="1" applyAlignment="1">
      <alignment vertical="top" wrapText="1"/>
    </xf>
    <xf numFmtId="0" fontId="14" fillId="0" borderId="1" xfId="1" applyFont="1" applyBorder="1" applyAlignment="1">
      <alignment horizontal="left" vertical="top" wrapText="1"/>
    </xf>
    <xf numFmtId="0" fontId="14" fillId="0" borderId="1" xfId="1" applyFont="1" applyBorder="1" applyAlignment="1">
      <alignment horizontal="center"/>
    </xf>
    <xf numFmtId="0" fontId="14" fillId="0" borderId="1" xfId="1" applyFont="1" applyBorder="1" applyAlignment="1">
      <alignment wrapText="1"/>
    </xf>
    <xf numFmtId="0" fontId="14" fillId="0" borderId="0" xfId="1" applyFont="1"/>
    <xf numFmtId="0" fontId="13" fillId="9" borderId="1" xfId="1" applyFont="1" applyFill="1" applyBorder="1"/>
    <xf numFmtId="0" fontId="13" fillId="0" borderId="1" xfId="1" applyFont="1" applyBorder="1"/>
    <xf numFmtId="0" fontId="14" fillId="10" borderId="1" xfId="1" applyFont="1" applyFill="1" applyBorder="1"/>
    <xf numFmtId="0" fontId="14" fillId="7" borderId="1" xfId="1" applyFont="1" applyFill="1" applyBorder="1"/>
    <xf numFmtId="0" fontId="14" fillId="8" borderId="1" xfId="1" applyFont="1" applyFill="1" applyBorder="1"/>
    <xf numFmtId="0" fontId="14" fillId="5" borderId="1" xfId="1" applyFont="1" applyFill="1" applyBorder="1"/>
    <xf numFmtId="0" fontId="5" fillId="0" borderId="0" xfId="0" applyFont="1" applyBorder="1" applyAlignment="1">
      <alignment horizontal="center" vertical="center" wrapText="1"/>
    </xf>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0" fontId="5" fillId="0" borderId="0" xfId="0" applyFont="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wrapText="1"/>
    </xf>
    <xf numFmtId="0" fontId="19" fillId="11" borderId="12" xfId="1" applyFont="1" applyFill="1" applyBorder="1" applyAlignment="1">
      <alignment horizontal="center" vertical="top" wrapText="1"/>
    </xf>
    <xf numFmtId="0" fontId="19" fillId="11" borderId="13" xfId="1" applyFont="1" applyFill="1" applyBorder="1" applyAlignment="1">
      <alignment horizontal="center" vertical="top" wrapText="1"/>
    </xf>
    <xf numFmtId="0" fontId="19" fillId="11" borderId="15" xfId="1" applyFont="1" applyFill="1" applyBorder="1" applyAlignment="1">
      <alignment horizontal="center" vertical="top" wrapText="1"/>
    </xf>
    <xf numFmtId="0" fontId="19" fillId="11" borderId="16" xfId="1" applyFont="1" applyFill="1" applyBorder="1" applyAlignment="1">
      <alignment horizontal="center" vertical="top" wrapText="1"/>
    </xf>
    <xf numFmtId="0" fontId="19" fillId="11" borderId="17" xfId="1" applyFont="1" applyFill="1" applyBorder="1" applyAlignment="1">
      <alignment horizontal="center" vertical="top" wrapText="1"/>
    </xf>
    <xf numFmtId="0" fontId="19" fillId="11" borderId="19" xfId="1" applyFont="1" applyFill="1" applyBorder="1" applyAlignment="1">
      <alignment horizontal="center" vertical="top" wrapText="1"/>
    </xf>
    <xf numFmtId="0" fontId="20" fillId="11" borderId="12" xfId="1" applyFont="1" applyFill="1" applyBorder="1" applyAlignment="1">
      <alignment horizontal="center" vertical="center" wrapText="1"/>
    </xf>
    <xf numFmtId="0" fontId="20" fillId="11" borderId="14" xfId="1" applyFont="1" applyFill="1" applyBorder="1" applyAlignment="1">
      <alignment horizontal="center" vertical="center" wrapText="1"/>
    </xf>
    <xf numFmtId="0" fontId="20" fillId="11" borderId="15" xfId="1" applyFont="1" applyFill="1" applyBorder="1" applyAlignment="1">
      <alignment horizontal="center" vertical="center" wrapText="1"/>
    </xf>
    <xf numFmtId="0" fontId="20" fillId="11" borderId="0" xfId="1" applyFont="1" applyFill="1" applyBorder="1" applyAlignment="1">
      <alignment horizontal="center" vertical="center" wrapText="1"/>
    </xf>
    <xf numFmtId="0" fontId="20" fillId="11" borderId="17" xfId="1" applyFont="1" applyFill="1" applyBorder="1" applyAlignment="1">
      <alignment horizontal="center" vertical="center" wrapText="1"/>
    </xf>
    <xf numFmtId="0" fontId="20" fillId="11" borderId="18" xfId="1" applyFont="1" applyFill="1" applyBorder="1" applyAlignment="1">
      <alignment horizontal="center" vertical="center" wrapText="1"/>
    </xf>
    <xf numFmtId="0" fontId="20" fillId="11" borderId="20" xfId="1" applyFont="1" applyFill="1" applyBorder="1" applyAlignment="1">
      <alignment horizontal="center" vertical="center" wrapText="1"/>
    </xf>
    <xf numFmtId="0" fontId="20" fillId="11" borderId="21" xfId="1" applyFont="1" applyFill="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6" borderId="6"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7" xfId="1" applyBorder="1" applyAlignment="1">
      <alignment horizontal="center" vertical="center" wrapText="1"/>
    </xf>
    <xf numFmtId="0" fontId="6" fillId="0" borderId="8" xfId="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1" fillId="11" borderId="1" xfId="1" applyFont="1" applyFill="1" applyBorder="1" applyAlignment="1">
      <alignment horizontal="center" vertical="center" wrapText="1"/>
    </xf>
    <xf numFmtId="0" fontId="22" fillId="0" borderId="1" xfId="1" applyFont="1" applyBorder="1" applyAlignment="1">
      <alignment horizontal="center"/>
    </xf>
    <xf numFmtId="0" fontId="5" fillId="0" borderId="1" xfId="0"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21" fillId="11" borderId="22" xfId="1" applyFont="1" applyFill="1" applyBorder="1" applyAlignment="1">
      <alignment horizontal="center" vertical="center" wrapText="1"/>
    </xf>
    <xf numFmtId="0" fontId="21" fillId="11" borderId="23" xfId="1" applyFont="1" applyFill="1" applyBorder="1" applyAlignment="1">
      <alignment horizontal="center" vertical="center" wrapText="1"/>
    </xf>
    <xf numFmtId="0" fontId="21" fillId="11" borderId="24" xfId="1" applyFont="1" applyFill="1" applyBorder="1" applyAlignment="1">
      <alignment horizontal="center" vertical="center" wrapText="1"/>
    </xf>
    <xf numFmtId="0" fontId="21" fillId="11" borderId="25" xfId="1" applyFont="1" applyFill="1" applyBorder="1" applyAlignment="1">
      <alignment horizontal="center" vertical="center" wrapText="1"/>
    </xf>
    <xf numFmtId="0" fontId="21" fillId="11" borderId="26" xfId="1" applyFont="1" applyFill="1" applyBorder="1" applyAlignment="1">
      <alignment horizontal="center" vertical="center" wrapText="1"/>
    </xf>
    <xf numFmtId="0" fontId="22" fillId="0" borderId="25" xfId="1" applyFont="1" applyBorder="1" applyAlignment="1">
      <alignment horizontal="center"/>
    </xf>
    <xf numFmtId="0" fontId="22" fillId="0" borderId="26" xfId="1" applyFont="1" applyBorder="1" applyAlignment="1">
      <alignment horizontal="center"/>
    </xf>
    <xf numFmtId="0" fontId="21" fillId="11" borderId="27" xfId="1" applyFont="1" applyFill="1" applyBorder="1" applyAlignment="1">
      <alignment horizontal="center" vertical="center" wrapText="1"/>
    </xf>
    <xf numFmtId="0" fontId="21" fillId="11" borderId="28" xfId="1" applyFont="1" applyFill="1" applyBorder="1" applyAlignment="1">
      <alignment horizontal="center" vertical="center" wrapText="1"/>
    </xf>
    <xf numFmtId="0" fontId="21" fillId="11" borderId="29"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 xfId="0"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left" wrapText="1"/>
    </xf>
    <xf numFmtId="0" fontId="2" fillId="0" borderId="1" xfId="0" applyFont="1" applyBorder="1" applyAlignment="1">
      <alignment horizontal="left"/>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3" fillId="2" borderId="6"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4" fillId="0" borderId="1" xfId="1" applyFont="1" applyBorder="1" applyAlignment="1"/>
    <xf numFmtId="0" fontId="14" fillId="0" borderId="6" xfId="1" applyFont="1" applyBorder="1" applyAlignment="1">
      <alignment horizontal="center" vertical="center" wrapText="1"/>
    </xf>
    <xf numFmtId="0" fontId="14" fillId="0" borderId="11"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 xfId="1" applyFont="1" applyBorder="1" applyAlignment="1">
      <alignment horizontal="left"/>
    </xf>
    <xf numFmtId="0" fontId="14" fillId="0" borderId="1" xfId="1" applyFont="1" applyBorder="1" applyAlignment="1">
      <alignment horizontal="center" vertical="center" wrapText="1"/>
    </xf>
    <xf numFmtId="0" fontId="14" fillId="0" borderId="1" xfId="1" applyFont="1" applyBorder="1" applyAlignment="1">
      <alignment horizontal="center" vertical="center"/>
    </xf>
    <xf numFmtId="0" fontId="14" fillId="0" borderId="1" xfId="1" applyFont="1" applyFill="1" applyBorder="1" applyAlignment="1">
      <alignment wrapText="1"/>
    </xf>
    <xf numFmtId="0" fontId="14" fillId="0" borderId="1" xfId="1" applyFont="1" applyBorder="1" applyAlignment="1">
      <alignment wrapText="1"/>
    </xf>
    <xf numFmtId="0" fontId="13" fillId="9" borderId="7" xfId="1" applyFont="1" applyFill="1" applyBorder="1" applyAlignment="1">
      <alignment horizontal="center"/>
    </xf>
    <xf numFmtId="0" fontId="13" fillId="9" borderId="10" xfId="1" applyFont="1" applyFill="1" applyBorder="1" applyAlignment="1">
      <alignment horizontal="center"/>
    </xf>
    <xf numFmtId="0" fontId="13" fillId="9" borderId="8" xfId="1" applyFont="1" applyFill="1" applyBorder="1" applyAlignment="1">
      <alignment horizontal="center"/>
    </xf>
    <xf numFmtId="0" fontId="13" fillId="9" borderId="1" xfId="1" applyFont="1" applyFill="1" applyBorder="1" applyAlignment="1">
      <alignment horizontal="center" wrapText="1"/>
    </xf>
    <xf numFmtId="0" fontId="13" fillId="9" borderId="1" xfId="1" applyFont="1" applyFill="1" applyBorder="1" applyAlignment="1">
      <alignment horizontal="center"/>
    </xf>
  </cellXfs>
  <cellStyles count="2">
    <cellStyle name="Normal" xfId="0" builtinId="0"/>
    <cellStyle name="Normal 2" xfId="1"/>
  </cellStyles>
  <dxfs count="10">
    <dxf>
      <fill>
        <patternFill>
          <bgColor theme="3" tint="0.59996337778862885"/>
        </patternFill>
      </fill>
    </dxf>
    <dxf>
      <fill>
        <patternFill>
          <bgColor rgb="FFFFFF00"/>
        </patternFill>
      </fill>
    </dxf>
    <dxf>
      <fill>
        <patternFill>
          <bgColor theme="9" tint="-0.24994659260841701"/>
        </patternFill>
      </fill>
    </dxf>
    <dxf>
      <fill>
        <patternFill>
          <bgColor theme="3" tint="0.59996337778862885"/>
        </patternFill>
      </fill>
    </dxf>
    <dxf>
      <fill>
        <patternFill>
          <bgColor rgb="FFFF0000"/>
        </patternFill>
      </fill>
    </dxf>
    <dxf>
      <fill>
        <patternFill>
          <bgColor theme="3" tint="0.59996337778862885"/>
        </patternFill>
      </fill>
    </dxf>
    <dxf>
      <fill>
        <patternFill>
          <bgColor theme="3" tint="0.59996337778862885"/>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533399</xdr:colOff>
      <xdr:row>0</xdr:row>
      <xdr:rowOff>114300</xdr:rowOff>
    </xdr:from>
    <xdr:to>
      <xdr:col>1</xdr:col>
      <xdr:colOff>647700</xdr:colOff>
      <xdr:row>3</xdr:row>
      <xdr:rowOff>438150</xdr:rowOff>
    </xdr:to>
    <xdr:pic>
      <xdr:nvPicPr>
        <xdr:cNvPr id="5" name="43 Imagen" descr="F:\logo-hospital\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399" y="114300"/>
          <a:ext cx="876301"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270928</xdr:colOff>
      <xdr:row>0</xdr:row>
      <xdr:rowOff>95250</xdr:rowOff>
    </xdr:from>
    <xdr:to>
      <xdr:col>1</xdr:col>
      <xdr:colOff>2214562</xdr:colOff>
      <xdr:row>3</xdr:row>
      <xdr:rowOff>404812</xdr:rowOff>
    </xdr:to>
    <xdr:pic>
      <xdr:nvPicPr>
        <xdr:cNvPr id="3" name="43 Imagen" descr="F:\logo-hospital\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303" y="95250"/>
          <a:ext cx="1943634" cy="11668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235210</xdr:colOff>
      <xdr:row>0</xdr:row>
      <xdr:rowOff>1</xdr:rowOff>
    </xdr:from>
    <xdr:to>
      <xdr:col>1</xdr:col>
      <xdr:colOff>1047750</xdr:colOff>
      <xdr:row>4</xdr:row>
      <xdr:rowOff>147234</xdr:rowOff>
    </xdr:to>
    <xdr:pic>
      <xdr:nvPicPr>
        <xdr:cNvPr id="2" name="43 Imagen" descr="F:\logo-hospital\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460" y="1"/>
          <a:ext cx="812540" cy="1464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tiana%20Escobar\Desktop\SGC2019%20CD\PROCESOS%20MISIONALES\HO-%20HOSPITALIZACION\OTROS%20DOCUMENTOS-OD\HO-OD-02%20MAPA%20%20RIESGOS%202016%20HOSPIT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CION DE RIESGOS"/>
      <sheetName val="MAPA DE RIESGO "/>
      <sheetName val="TABLA DE VULNERABILIDAD"/>
      <sheetName val="seguimiento de mapa riesgo 2016"/>
    </sheetNames>
    <sheetDataSet>
      <sheetData sheetId="0">
        <row r="9">
          <cell r="A9">
            <v>1</v>
          </cell>
        </row>
        <row r="10">
          <cell r="A10">
            <v>2</v>
          </cell>
        </row>
        <row r="11">
          <cell r="A11">
            <v>3</v>
          </cell>
        </row>
        <row r="12">
          <cell r="A12">
            <v>4</v>
          </cell>
        </row>
        <row r="14">
          <cell r="A14">
            <v>6</v>
          </cell>
        </row>
        <row r="15">
          <cell r="A15">
            <v>7</v>
          </cell>
        </row>
        <row r="16">
          <cell r="A16">
            <v>8</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K17"/>
  <sheetViews>
    <sheetView tabSelected="1" zoomScaleNormal="100" workbookViewId="0">
      <selection activeCell="C1" sqref="C1:F3"/>
    </sheetView>
  </sheetViews>
  <sheetFormatPr baseColWidth="10" defaultRowHeight="15" x14ac:dyDescent="0.25"/>
  <cols>
    <col min="2" max="2" width="16.28515625" customWidth="1"/>
    <col min="3" max="3" width="34.42578125" bestFit="1" customWidth="1"/>
    <col min="5" max="5" width="25" customWidth="1"/>
    <col min="6" max="6" width="30.28515625" customWidth="1"/>
    <col min="7" max="7" width="21.85546875" customWidth="1"/>
    <col min="8" max="8" width="11.42578125" hidden="1" customWidth="1"/>
    <col min="9" max="9" width="20.140625" customWidth="1"/>
    <col min="10" max="10" width="22.5703125" customWidth="1"/>
  </cols>
  <sheetData>
    <row r="1" spans="1:11" ht="36.75" customHeight="1" x14ac:dyDescent="0.25">
      <c r="A1" s="49" t="s">
        <v>159</v>
      </c>
      <c r="B1" s="50"/>
      <c r="C1" s="55" t="s">
        <v>160</v>
      </c>
      <c r="D1" s="56"/>
      <c r="E1" s="56"/>
      <c r="F1" s="56"/>
      <c r="G1" s="89" t="s">
        <v>161</v>
      </c>
      <c r="H1" s="89"/>
      <c r="I1" s="89"/>
      <c r="J1" s="89"/>
      <c r="K1" s="89"/>
    </row>
    <row r="2" spans="1:11" ht="15" customHeight="1" x14ac:dyDescent="0.25">
      <c r="A2" s="51"/>
      <c r="B2" s="52"/>
      <c r="C2" s="57"/>
      <c r="D2" s="58"/>
      <c r="E2" s="58"/>
      <c r="F2" s="58"/>
      <c r="G2" s="89" t="s">
        <v>162</v>
      </c>
      <c r="H2" s="89"/>
      <c r="I2" s="89"/>
      <c r="J2" s="89"/>
      <c r="K2" s="89"/>
    </row>
    <row r="3" spans="1:11" ht="15.75" customHeight="1" thickBot="1" x14ac:dyDescent="0.3">
      <c r="A3" s="51"/>
      <c r="B3" s="52"/>
      <c r="C3" s="59"/>
      <c r="D3" s="60"/>
      <c r="E3" s="60"/>
      <c r="F3" s="60"/>
      <c r="G3" s="90" t="s">
        <v>163</v>
      </c>
      <c r="H3" s="90"/>
      <c r="I3" s="90"/>
      <c r="J3" s="90"/>
      <c r="K3" s="90"/>
    </row>
    <row r="4" spans="1:11" ht="36.75" customHeight="1" thickBot="1" x14ac:dyDescent="0.3">
      <c r="A4" s="53"/>
      <c r="B4" s="54"/>
      <c r="C4" s="61" t="s">
        <v>165</v>
      </c>
      <c r="D4" s="62"/>
      <c r="E4" s="62"/>
      <c r="F4" s="62"/>
      <c r="G4" s="89" t="s">
        <v>164</v>
      </c>
      <c r="H4" s="89"/>
      <c r="I4" s="89"/>
      <c r="J4" s="89"/>
      <c r="K4" s="89"/>
    </row>
    <row r="6" spans="1:11" x14ac:dyDescent="0.25">
      <c r="A6" s="13"/>
      <c r="B6" s="13"/>
      <c r="C6" s="13"/>
      <c r="D6" s="13"/>
      <c r="E6" s="13"/>
      <c r="F6" s="13"/>
      <c r="G6" s="13"/>
      <c r="H6" s="13"/>
      <c r="I6" s="13"/>
      <c r="J6" s="13"/>
      <c r="K6" s="13"/>
    </row>
    <row r="7" spans="1:11" ht="18.75" customHeight="1" x14ac:dyDescent="0.25">
      <c r="A7" s="73" t="s">
        <v>22</v>
      </c>
      <c r="B7" s="75" t="s">
        <v>1</v>
      </c>
      <c r="C7" s="76" t="s">
        <v>23</v>
      </c>
      <c r="D7" s="75" t="s">
        <v>24</v>
      </c>
      <c r="E7" s="75"/>
      <c r="F7" s="78" t="s">
        <v>25</v>
      </c>
      <c r="G7" s="79"/>
      <c r="H7" s="79"/>
      <c r="I7" s="80"/>
      <c r="J7" s="75" t="s">
        <v>26</v>
      </c>
      <c r="K7" s="75"/>
    </row>
    <row r="8" spans="1:11" ht="36.75" customHeight="1" x14ac:dyDescent="0.25">
      <c r="A8" s="74"/>
      <c r="B8" s="75"/>
      <c r="C8" s="77"/>
      <c r="D8" s="75"/>
      <c r="E8" s="75"/>
      <c r="F8" s="17" t="s">
        <v>27</v>
      </c>
      <c r="G8" s="17" t="s">
        <v>6</v>
      </c>
      <c r="H8" s="17" t="s">
        <v>28</v>
      </c>
      <c r="I8" s="17" t="s">
        <v>6</v>
      </c>
      <c r="J8" s="75"/>
      <c r="K8" s="75"/>
    </row>
    <row r="9" spans="1:11" ht="108" customHeight="1" x14ac:dyDescent="0.25">
      <c r="A9" s="3">
        <v>1</v>
      </c>
      <c r="B9" s="44" t="s">
        <v>31</v>
      </c>
      <c r="C9" s="16" t="s">
        <v>32</v>
      </c>
      <c r="D9" s="85" t="s">
        <v>35</v>
      </c>
      <c r="E9" s="86"/>
      <c r="F9" s="14"/>
      <c r="G9" s="44" t="s">
        <v>36</v>
      </c>
      <c r="H9" s="3"/>
      <c r="I9" s="44"/>
      <c r="J9" s="87" t="s">
        <v>43</v>
      </c>
      <c r="K9" s="88"/>
    </row>
    <row r="10" spans="1:11" ht="97.5" customHeight="1" x14ac:dyDescent="0.25">
      <c r="A10" s="3">
        <v>2</v>
      </c>
      <c r="B10" s="44" t="s">
        <v>48</v>
      </c>
      <c r="C10" s="16" t="s">
        <v>49</v>
      </c>
      <c r="D10" s="85" t="s">
        <v>35</v>
      </c>
      <c r="E10" s="86"/>
      <c r="F10" s="3"/>
      <c r="G10" s="44" t="s">
        <v>37</v>
      </c>
      <c r="H10" s="14"/>
      <c r="I10" s="14"/>
      <c r="J10" s="87" t="s">
        <v>41</v>
      </c>
      <c r="K10" s="88"/>
    </row>
    <row r="11" spans="1:11" ht="86.25" customHeight="1" x14ac:dyDescent="0.25">
      <c r="A11" s="3">
        <v>3</v>
      </c>
      <c r="B11" s="44" t="s">
        <v>50</v>
      </c>
      <c r="C11" s="15" t="s">
        <v>33</v>
      </c>
      <c r="D11" s="92" t="s">
        <v>35</v>
      </c>
      <c r="E11" s="93"/>
      <c r="F11" s="14"/>
      <c r="G11" s="44" t="s">
        <v>38</v>
      </c>
      <c r="H11" s="14"/>
      <c r="I11" s="14"/>
      <c r="J11" s="87" t="s">
        <v>40</v>
      </c>
      <c r="K11" s="88"/>
    </row>
    <row r="12" spans="1:11" ht="99.75" customHeight="1" x14ac:dyDescent="0.25">
      <c r="A12" s="3">
        <v>4</v>
      </c>
      <c r="B12" s="44" t="s">
        <v>30</v>
      </c>
      <c r="C12" s="16" t="s">
        <v>34</v>
      </c>
      <c r="D12" s="85" t="s">
        <v>35</v>
      </c>
      <c r="E12" s="86"/>
      <c r="F12" s="14"/>
      <c r="G12" s="44" t="s">
        <v>39</v>
      </c>
      <c r="H12" s="14"/>
      <c r="I12" s="14"/>
      <c r="J12" s="87" t="s">
        <v>42</v>
      </c>
      <c r="K12" s="88"/>
    </row>
    <row r="13" spans="1:11" ht="79.5" customHeight="1" x14ac:dyDescent="0.25">
      <c r="A13" s="3">
        <v>5</v>
      </c>
      <c r="B13" s="44" t="s">
        <v>51</v>
      </c>
      <c r="C13" s="8" t="s">
        <v>58</v>
      </c>
      <c r="D13" s="85" t="s">
        <v>57</v>
      </c>
      <c r="E13" s="86"/>
      <c r="F13" s="14"/>
      <c r="G13" s="44" t="s">
        <v>59</v>
      </c>
      <c r="H13" s="14"/>
      <c r="I13" s="8"/>
      <c r="J13" s="87"/>
      <c r="K13" s="88"/>
    </row>
    <row r="14" spans="1:11" ht="79.5" customHeight="1" x14ac:dyDescent="0.25">
      <c r="A14" s="3">
        <v>6</v>
      </c>
      <c r="B14" s="44" t="s">
        <v>55</v>
      </c>
      <c r="C14" s="12" t="s">
        <v>60</v>
      </c>
      <c r="D14" s="85" t="s">
        <v>35</v>
      </c>
      <c r="E14" s="86"/>
      <c r="F14" s="14"/>
      <c r="G14" s="44" t="s">
        <v>64</v>
      </c>
      <c r="H14" s="8"/>
      <c r="I14" s="8"/>
      <c r="J14" s="87" t="s">
        <v>65</v>
      </c>
      <c r="K14" s="88"/>
    </row>
    <row r="15" spans="1:11" ht="76.5" x14ac:dyDescent="0.25">
      <c r="A15" s="3">
        <v>7</v>
      </c>
      <c r="B15" s="44" t="s">
        <v>52</v>
      </c>
      <c r="C15" s="8" t="s">
        <v>56</v>
      </c>
      <c r="D15" s="85" t="s">
        <v>45</v>
      </c>
      <c r="E15" s="86"/>
      <c r="F15" s="14"/>
      <c r="G15" s="14"/>
      <c r="H15" s="14"/>
      <c r="I15" s="44" t="s">
        <v>63</v>
      </c>
      <c r="J15" s="91" t="s">
        <v>67</v>
      </c>
      <c r="K15" s="91"/>
    </row>
    <row r="16" spans="1:11" ht="25.5" x14ac:dyDescent="0.25">
      <c r="A16" s="63">
        <v>8</v>
      </c>
      <c r="B16" s="65" t="s">
        <v>53</v>
      </c>
      <c r="C16" s="67" t="s">
        <v>54</v>
      </c>
      <c r="D16" s="69" t="s">
        <v>35</v>
      </c>
      <c r="E16" s="70"/>
      <c r="F16" s="63"/>
      <c r="G16" s="44" t="s">
        <v>62</v>
      </c>
      <c r="H16" s="63"/>
      <c r="I16" s="65"/>
      <c r="J16" s="81" t="s">
        <v>66</v>
      </c>
      <c r="K16" s="82"/>
    </row>
    <row r="17" spans="1:11" ht="35.25" customHeight="1" x14ac:dyDescent="0.25">
      <c r="A17" s="64"/>
      <c r="B17" s="66"/>
      <c r="C17" s="68"/>
      <c r="D17" s="71"/>
      <c r="E17" s="72"/>
      <c r="F17" s="64"/>
      <c r="G17" s="44" t="s">
        <v>61</v>
      </c>
      <c r="H17" s="64"/>
      <c r="I17" s="66"/>
      <c r="J17" s="83"/>
      <c r="K17" s="84"/>
    </row>
  </sheetData>
  <mergeCells count="35">
    <mergeCell ref="G4:K4"/>
    <mergeCell ref="D15:E15"/>
    <mergeCell ref="J15:K15"/>
    <mergeCell ref="D9:E9"/>
    <mergeCell ref="J9:K9"/>
    <mergeCell ref="D10:E10"/>
    <mergeCell ref="J10:K10"/>
    <mergeCell ref="D11:E11"/>
    <mergeCell ref="J11:K11"/>
    <mergeCell ref="J7:K8"/>
    <mergeCell ref="J16:K17"/>
    <mergeCell ref="H16:H17"/>
    <mergeCell ref="I16:I17"/>
    <mergeCell ref="D12:E12"/>
    <mergeCell ref="J12:K12"/>
    <mergeCell ref="D13:E13"/>
    <mergeCell ref="J13:K13"/>
    <mergeCell ref="D14:E14"/>
    <mergeCell ref="J14:K14"/>
    <mergeCell ref="A1:B4"/>
    <mergeCell ref="C1:F3"/>
    <mergeCell ref="C4:F4"/>
    <mergeCell ref="A16:A17"/>
    <mergeCell ref="B16:B17"/>
    <mergeCell ref="C16:C17"/>
    <mergeCell ref="D16:E17"/>
    <mergeCell ref="F16:F17"/>
    <mergeCell ref="A7:A8"/>
    <mergeCell ref="B7:B8"/>
    <mergeCell ref="C7:C8"/>
    <mergeCell ref="D7:E8"/>
    <mergeCell ref="F7:I7"/>
    <mergeCell ref="G1:K1"/>
    <mergeCell ref="G2:K2"/>
    <mergeCell ref="G3:K3"/>
  </mergeCells>
  <dataValidations count="1">
    <dataValidation type="list" allowBlank="1" showInputMessage="1" showErrorMessage="1" sqref="D9:D16">
      <formula1>"Estrategicos, Imagen, Operativos, Financieros, Cumplimiento, Tecnologico"</formula1>
    </dataValidation>
  </dataValidation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O34"/>
  <sheetViews>
    <sheetView topLeftCell="A7" zoomScale="80" zoomScaleNormal="80" workbookViewId="0">
      <selection activeCell="A6" sqref="A6:N6"/>
    </sheetView>
  </sheetViews>
  <sheetFormatPr baseColWidth="10" defaultRowHeight="15" x14ac:dyDescent="0.25"/>
  <cols>
    <col min="1" max="1" width="5" customWidth="1"/>
    <col min="2" max="2" width="44.140625" customWidth="1"/>
    <col min="3" max="3" width="14.85546875" customWidth="1"/>
    <col min="5" max="5" width="13" customWidth="1"/>
    <col min="6" max="6" width="65.42578125" style="45" customWidth="1"/>
    <col min="7" max="7" width="19.140625" customWidth="1"/>
    <col min="8" max="8" width="13" customWidth="1"/>
    <col min="9" max="9" width="33" customWidth="1"/>
    <col min="10" max="10" width="22.7109375" customWidth="1"/>
    <col min="11" max="11" width="41.28515625" customWidth="1"/>
    <col min="12" max="12" width="14.42578125" customWidth="1"/>
    <col min="13" max="13" width="22.85546875" style="46" customWidth="1"/>
    <col min="14" max="14" width="16.5703125" customWidth="1"/>
    <col min="15" max="15" width="29.5703125" customWidth="1"/>
  </cols>
  <sheetData>
    <row r="1" spans="1:15" ht="36.75" customHeight="1" x14ac:dyDescent="0.25">
      <c r="A1" s="49" t="s">
        <v>159</v>
      </c>
      <c r="B1" s="50"/>
      <c r="C1" s="55" t="s">
        <v>160</v>
      </c>
      <c r="D1" s="56"/>
      <c r="E1" s="56"/>
      <c r="F1" s="56"/>
      <c r="G1" s="94" t="s">
        <v>161</v>
      </c>
      <c r="H1" s="95"/>
      <c r="I1" s="95"/>
      <c r="J1" s="95"/>
      <c r="K1" s="96"/>
      <c r="M1"/>
    </row>
    <row r="2" spans="1:15" ht="15" customHeight="1" x14ac:dyDescent="0.25">
      <c r="A2" s="51"/>
      <c r="B2" s="52"/>
      <c r="C2" s="57"/>
      <c r="D2" s="58"/>
      <c r="E2" s="58"/>
      <c r="F2" s="58"/>
      <c r="G2" s="97" t="s">
        <v>162</v>
      </c>
      <c r="H2" s="89"/>
      <c r="I2" s="89"/>
      <c r="J2" s="89"/>
      <c r="K2" s="98"/>
      <c r="M2"/>
    </row>
    <row r="3" spans="1:15" ht="15.75" customHeight="1" thickBot="1" x14ac:dyDescent="0.3">
      <c r="A3" s="51"/>
      <c r="B3" s="52"/>
      <c r="C3" s="59"/>
      <c r="D3" s="60"/>
      <c r="E3" s="60"/>
      <c r="F3" s="60"/>
      <c r="G3" s="99" t="s">
        <v>163</v>
      </c>
      <c r="H3" s="90"/>
      <c r="I3" s="90"/>
      <c r="J3" s="90"/>
      <c r="K3" s="100"/>
      <c r="M3"/>
    </row>
    <row r="4" spans="1:15" ht="36.75" customHeight="1" thickBot="1" x14ac:dyDescent="0.3">
      <c r="A4" s="53"/>
      <c r="B4" s="54"/>
      <c r="C4" s="61" t="s">
        <v>165</v>
      </c>
      <c r="D4" s="62"/>
      <c r="E4" s="62"/>
      <c r="F4" s="62"/>
      <c r="G4" s="101" t="s">
        <v>164</v>
      </c>
      <c r="H4" s="102"/>
      <c r="I4" s="102"/>
      <c r="J4" s="102"/>
      <c r="K4" s="103"/>
      <c r="M4"/>
    </row>
    <row r="6" spans="1:15" ht="30" customHeight="1" x14ac:dyDescent="0.25">
      <c r="A6" s="110" t="s">
        <v>166</v>
      </c>
      <c r="B6" s="110"/>
      <c r="C6" s="110"/>
      <c r="D6" s="110"/>
      <c r="E6" s="110"/>
      <c r="F6" s="110"/>
      <c r="G6" s="110"/>
      <c r="H6" s="110"/>
      <c r="I6" s="110"/>
      <c r="J6" s="110"/>
      <c r="K6" s="110"/>
      <c r="L6" s="110"/>
      <c r="M6" s="110"/>
      <c r="N6" s="110"/>
    </row>
    <row r="7" spans="1:15" x14ac:dyDescent="0.25">
      <c r="A7" s="111" t="s">
        <v>29</v>
      </c>
      <c r="B7" s="111"/>
      <c r="C7" s="111"/>
      <c r="D7" s="111"/>
      <c r="E7" s="111"/>
      <c r="F7" s="111"/>
      <c r="G7" s="111"/>
      <c r="H7" s="111"/>
      <c r="I7" s="111"/>
      <c r="J7" s="111"/>
      <c r="K7" s="111"/>
      <c r="L7" s="111"/>
      <c r="M7" s="111"/>
      <c r="N7" s="111"/>
    </row>
    <row r="9" spans="1:15" ht="15" customHeight="1" x14ac:dyDescent="0.25">
      <c r="A9" s="112" t="s">
        <v>0</v>
      </c>
      <c r="B9" s="112" t="s">
        <v>1</v>
      </c>
      <c r="C9" s="114" t="s">
        <v>2</v>
      </c>
      <c r="D9" s="115"/>
      <c r="E9" s="114" t="s">
        <v>3</v>
      </c>
      <c r="F9" s="115"/>
      <c r="G9" s="47" t="s">
        <v>4</v>
      </c>
      <c r="H9" s="116" t="s">
        <v>5</v>
      </c>
      <c r="I9" s="112" t="s">
        <v>6</v>
      </c>
      <c r="J9" s="112" t="s">
        <v>7</v>
      </c>
      <c r="K9" s="112" t="s">
        <v>8</v>
      </c>
      <c r="L9" s="112" t="s">
        <v>9</v>
      </c>
      <c r="M9" s="112" t="s">
        <v>10</v>
      </c>
      <c r="N9" s="48" t="s">
        <v>11</v>
      </c>
      <c r="O9" s="109" t="s">
        <v>12</v>
      </c>
    </row>
    <row r="10" spans="1:15" ht="38.25" x14ac:dyDescent="0.25">
      <c r="A10" s="113"/>
      <c r="B10" s="113"/>
      <c r="C10" s="1" t="s">
        <v>13</v>
      </c>
      <c r="D10" s="1" t="s">
        <v>14</v>
      </c>
      <c r="E10" s="1" t="s">
        <v>158</v>
      </c>
      <c r="F10" s="1" t="s">
        <v>15</v>
      </c>
      <c r="G10" s="1" t="s">
        <v>16</v>
      </c>
      <c r="H10" s="117"/>
      <c r="I10" s="113"/>
      <c r="J10" s="113"/>
      <c r="K10" s="113"/>
      <c r="L10" s="113"/>
      <c r="M10" s="113"/>
      <c r="N10" s="1" t="s">
        <v>69</v>
      </c>
      <c r="O10" s="109"/>
    </row>
    <row r="11" spans="1:15" ht="96.75" customHeight="1" x14ac:dyDescent="0.25">
      <c r="A11" s="12">
        <f>'[1]DESCRIPCION DE RIESGOS'!A9</f>
        <v>1</v>
      </c>
      <c r="B11" s="44" t="s">
        <v>31</v>
      </c>
      <c r="C11" s="2">
        <v>2</v>
      </c>
      <c r="D11" s="2">
        <v>3</v>
      </c>
      <c r="E11" s="3">
        <f>(C11*D11)*4</f>
        <v>24</v>
      </c>
      <c r="F11" s="3" t="str">
        <f>IF(OR(AND(C11=3,D11=4),AND(C11=2,D11=5),AND(E11&gt;=52,E11&lt;=100)),"EXTREMA",IF(OR(AND(C11=5,D11=2),AND(C11=4,D11=3),AND(C11=1,D11=4),AND(E11=20),AND(E11&gt;=28,E11&lt;=48))," ALTA",IF(OR(AND(C11=1,D11=3),AND(C11=4,D11=1),AND(E11=24)),"MODERADA",IF(AND(E11&gt;=4,E11&lt;=16),"BAJA"))))</f>
        <v>MODERADA</v>
      </c>
      <c r="G11" s="3" t="s">
        <v>44</v>
      </c>
      <c r="H11" s="18" t="s">
        <v>45</v>
      </c>
      <c r="I11" s="44" t="s">
        <v>36</v>
      </c>
      <c r="J11" s="19" t="s">
        <v>71</v>
      </c>
      <c r="K11" s="19" t="s">
        <v>157</v>
      </c>
      <c r="L11" s="5"/>
      <c r="M11" s="19" t="s">
        <v>150</v>
      </c>
      <c r="N11" s="6"/>
      <c r="O11" s="7"/>
    </row>
    <row r="12" spans="1:15" ht="75" customHeight="1" x14ac:dyDescent="0.25">
      <c r="A12" s="12">
        <f>'[1]DESCRIPCION DE RIESGOS'!A10</f>
        <v>2</v>
      </c>
      <c r="B12" s="44" t="s">
        <v>48</v>
      </c>
      <c r="C12" s="2">
        <v>2</v>
      </c>
      <c r="D12" s="2">
        <v>2</v>
      </c>
      <c r="E12" s="3">
        <f t="shared" ref="E12:E18" si="0">(C12*D12)*4</f>
        <v>16</v>
      </c>
      <c r="F12" s="3" t="str">
        <f t="shared" ref="F12:F18" si="1">IF(OR(AND(C12=3,D12=4),AND(C12=2,D12=5),AND(E12&gt;=52,E12&lt;=100)),"EXTREMA",IF(OR(AND(C12=5,D12=2),AND(C12=4,D12=3),AND(C12=1,D12=4),AND(E12=20),AND(E12&gt;=28,E12&lt;=48))," ALTA",IF(OR(AND(C12=1,D12=3),AND(C12=4,D12=1),AND(E12=24)),"MODERADA",IF(AND(E12&gt;=4,E12&lt;=16),"BAJA"))))</f>
        <v>BAJA</v>
      </c>
      <c r="G12" s="3" t="s">
        <v>44</v>
      </c>
      <c r="H12" s="18" t="s">
        <v>46</v>
      </c>
      <c r="I12" s="44" t="s">
        <v>37</v>
      </c>
      <c r="J12" s="18" t="s">
        <v>72</v>
      </c>
      <c r="K12" s="19" t="s">
        <v>47</v>
      </c>
      <c r="L12" s="9"/>
      <c r="M12" s="18" t="s">
        <v>155</v>
      </c>
      <c r="N12" s="10"/>
      <c r="O12" s="11"/>
    </row>
    <row r="13" spans="1:15" ht="51" customHeight="1" x14ac:dyDescent="0.25">
      <c r="A13" s="12">
        <f>'[1]DESCRIPCION DE RIESGOS'!A11</f>
        <v>3</v>
      </c>
      <c r="B13" s="44" t="s">
        <v>50</v>
      </c>
      <c r="C13" s="2">
        <v>3</v>
      </c>
      <c r="D13" s="2">
        <v>3</v>
      </c>
      <c r="E13" s="3">
        <f t="shared" si="0"/>
        <v>36</v>
      </c>
      <c r="F13" s="3" t="str">
        <f t="shared" si="1"/>
        <v xml:space="preserve"> ALTA</v>
      </c>
      <c r="G13" s="3" t="s">
        <v>44</v>
      </c>
      <c r="H13" s="18" t="s">
        <v>46</v>
      </c>
      <c r="I13" s="44" t="s">
        <v>38</v>
      </c>
      <c r="J13" s="18" t="s">
        <v>73</v>
      </c>
      <c r="K13" s="19" t="s">
        <v>47</v>
      </c>
      <c r="L13" s="5"/>
      <c r="M13" s="19" t="s">
        <v>151</v>
      </c>
      <c r="N13" s="10"/>
      <c r="O13" s="7"/>
    </row>
    <row r="14" spans="1:15" ht="99" customHeight="1" x14ac:dyDescent="0.25">
      <c r="A14" s="12">
        <f>'[1]DESCRIPCION DE RIESGOS'!A12</f>
        <v>4</v>
      </c>
      <c r="B14" s="44" t="s">
        <v>30</v>
      </c>
      <c r="C14" s="2">
        <v>3</v>
      </c>
      <c r="D14" s="2">
        <v>3</v>
      </c>
      <c r="E14" s="3">
        <f t="shared" si="0"/>
        <v>36</v>
      </c>
      <c r="F14" s="3" t="str">
        <f t="shared" si="1"/>
        <v xml:space="preserve"> ALTA</v>
      </c>
      <c r="G14" s="3" t="s">
        <v>44</v>
      </c>
      <c r="H14" s="18" t="s">
        <v>46</v>
      </c>
      <c r="I14" s="44" t="s">
        <v>39</v>
      </c>
      <c r="J14" s="18" t="s">
        <v>74</v>
      </c>
      <c r="K14" s="19" t="s">
        <v>47</v>
      </c>
      <c r="L14" s="5"/>
      <c r="M14" s="19" t="s">
        <v>152</v>
      </c>
      <c r="N14" s="10"/>
      <c r="O14" s="7"/>
    </row>
    <row r="15" spans="1:15" ht="71.25" customHeight="1" x14ac:dyDescent="0.25">
      <c r="A15" s="12">
        <v>5</v>
      </c>
      <c r="B15" s="44" t="s">
        <v>51</v>
      </c>
      <c r="C15" s="2">
        <v>3</v>
      </c>
      <c r="D15" s="2">
        <v>3</v>
      </c>
      <c r="E15" s="3">
        <f t="shared" si="0"/>
        <v>36</v>
      </c>
      <c r="F15" s="3" t="str">
        <f t="shared" si="1"/>
        <v xml:space="preserve"> ALTA</v>
      </c>
      <c r="G15" s="3" t="s">
        <v>68</v>
      </c>
      <c r="H15" s="19" t="s">
        <v>70</v>
      </c>
      <c r="I15" s="44" t="s">
        <v>59</v>
      </c>
      <c r="J15" s="19" t="s">
        <v>75</v>
      </c>
      <c r="K15" s="19" t="s">
        <v>47</v>
      </c>
      <c r="L15" s="5"/>
      <c r="M15" s="19" t="s">
        <v>153</v>
      </c>
      <c r="N15" s="10"/>
      <c r="O15" s="7"/>
    </row>
    <row r="16" spans="1:15" ht="96" customHeight="1" x14ac:dyDescent="0.25">
      <c r="A16" s="12">
        <f>'[1]DESCRIPCION DE RIESGOS'!A14</f>
        <v>6</v>
      </c>
      <c r="B16" s="44" t="s">
        <v>55</v>
      </c>
      <c r="C16" s="2">
        <v>2</v>
      </c>
      <c r="D16" s="2">
        <v>3</v>
      </c>
      <c r="E16" s="3">
        <f t="shared" si="0"/>
        <v>24</v>
      </c>
      <c r="F16" s="3" t="str">
        <f t="shared" si="1"/>
        <v>MODERADA</v>
      </c>
      <c r="G16" s="3" t="s">
        <v>44</v>
      </c>
      <c r="H16" s="5" t="s">
        <v>46</v>
      </c>
      <c r="I16" s="44" t="s">
        <v>64</v>
      </c>
      <c r="J16" s="19" t="s">
        <v>76</v>
      </c>
      <c r="K16" s="19" t="s">
        <v>47</v>
      </c>
      <c r="L16" s="5"/>
      <c r="M16" s="19" t="s">
        <v>156</v>
      </c>
      <c r="N16" s="10"/>
      <c r="O16" s="7"/>
    </row>
    <row r="17" spans="1:15" ht="53.25" customHeight="1" x14ac:dyDescent="0.25">
      <c r="A17" s="12">
        <f>'[1]DESCRIPCION DE RIESGOS'!A15</f>
        <v>7</v>
      </c>
      <c r="B17" s="44" t="s">
        <v>52</v>
      </c>
      <c r="C17" s="2">
        <v>3</v>
      </c>
      <c r="D17" s="2">
        <v>4</v>
      </c>
      <c r="E17" s="3">
        <f t="shared" si="0"/>
        <v>48</v>
      </c>
      <c r="F17" s="3" t="str">
        <f t="shared" si="1"/>
        <v>EXTREMA</v>
      </c>
      <c r="G17" s="3" t="s">
        <v>44</v>
      </c>
      <c r="H17" s="5" t="s">
        <v>45</v>
      </c>
      <c r="I17" s="44" t="s">
        <v>63</v>
      </c>
      <c r="J17" s="19" t="str">
        <f>J13</f>
        <v>Mantener los pagos oportunos de los servicios</v>
      </c>
      <c r="K17" s="19" t="s">
        <v>47</v>
      </c>
      <c r="L17" s="5"/>
      <c r="M17" s="19"/>
      <c r="N17" s="10"/>
      <c r="O17" s="11"/>
    </row>
    <row r="18" spans="1:15" ht="39" customHeight="1" x14ac:dyDescent="0.25">
      <c r="A18" s="65">
        <f>'[1]DESCRIPCION DE RIESGOS'!A16</f>
        <v>8</v>
      </c>
      <c r="B18" s="65" t="s">
        <v>53</v>
      </c>
      <c r="C18" s="107">
        <v>4</v>
      </c>
      <c r="D18" s="107">
        <v>4</v>
      </c>
      <c r="E18" s="63">
        <f t="shared" si="0"/>
        <v>64</v>
      </c>
      <c r="F18" s="63" t="str">
        <f t="shared" si="1"/>
        <v>EXTREMA</v>
      </c>
      <c r="G18" s="63" t="s">
        <v>44</v>
      </c>
      <c r="H18" s="104" t="s">
        <v>45</v>
      </c>
      <c r="I18" s="44" t="s">
        <v>62</v>
      </c>
      <c r="J18" s="65" t="s">
        <v>77</v>
      </c>
      <c r="K18" s="104" t="s">
        <v>47</v>
      </c>
      <c r="L18" s="104"/>
      <c r="M18" s="104" t="s">
        <v>154</v>
      </c>
      <c r="N18" s="106"/>
      <c r="O18" s="106"/>
    </row>
    <row r="19" spans="1:15" ht="35.25" customHeight="1" x14ac:dyDescent="0.25">
      <c r="A19" s="66"/>
      <c r="B19" s="66"/>
      <c r="C19" s="108"/>
      <c r="D19" s="108"/>
      <c r="E19" s="64"/>
      <c r="F19" s="64"/>
      <c r="G19" s="64"/>
      <c r="H19" s="105"/>
      <c r="I19" s="44" t="s">
        <v>61</v>
      </c>
      <c r="J19" s="66"/>
      <c r="K19" s="105"/>
      <c r="L19" s="105"/>
      <c r="M19" s="105"/>
      <c r="N19" s="106"/>
      <c r="O19" s="106"/>
    </row>
    <row r="20" spans="1:15" x14ac:dyDescent="0.25">
      <c r="A20" s="37"/>
      <c r="B20" s="37"/>
      <c r="C20" s="38"/>
      <c r="D20" s="38"/>
      <c r="E20" s="43"/>
      <c r="F20" s="43"/>
      <c r="G20" s="43"/>
      <c r="H20" s="39"/>
      <c r="I20" s="40"/>
      <c r="J20" s="37"/>
      <c r="K20" s="39"/>
      <c r="L20" s="39"/>
      <c r="M20" s="39"/>
      <c r="N20" s="41"/>
      <c r="O20" s="42"/>
    </row>
    <row r="21" spans="1:15" x14ac:dyDescent="0.25">
      <c r="A21" s="37"/>
      <c r="B21" s="37"/>
      <c r="C21" s="38"/>
      <c r="D21" s="38"/>
      <c r="E21" s="43"/>
      <c r="F21" s="43"/>
      <c r="G21" s="43"/>
      <c r="H21" s="39"/>
      <c r="I21" s="40"/>
      <c r="J21" s="37"/>
      <c r="K21" s="39"/>
      <c r="L21" s="39"/>
      <c r="M21" s="39"/>
      <c r="N21" s="41"/>
      <c r="O21" s="42"/>
    </row>
    <row r="22" spans="1:15" x14ac:dyDescent="0.25">
      <c r="E22" s="118" t="s">
        <v>17</v>
      </c>
      <c r="F22" s="118"/>
      <c r="G22" s="118"/>
    </row>
    <row r="23" spans="1:15" x14ac:dyDescent="0.25">
      <c r="E23" s="119"/>
      <c r="F23" s="119"/>
      <c r="G23" s="119"/>
    </row>
    <row r="24" spans="1:15" x14ac:dyDescent="0.25">
      <c r="E24" s="120" t="s">
        <v>18</v>
      </c>
      <c r="F24" s="120"/>
      <c r="G24" s="120"/>
    </row>
    <row r="25" spans="1:15" x14ac:dyDescent="0.25">
      <c r="E25" s="121" t="s">
        <v>19</v>
      </c>
      <c r="F25" s="121"/>
      <c r="G25" s="121"/>
    </row>
    <row r="26" spans="1:15" x14ac:dyDescent="0.25">
      <c r="E26" s="122" t="s">
        <v>20</v>
      </c>
      <c r="F26" s="123"/>
      <c r="G26" s="124"/>
    </row>
    <row r="27" spans="1:15" x14ac:dyDescent="0.25">
      <c r="E27" s="122" t="s">
        <v>21</v>
      </c>
      <c r="F27" s="123"/>
      <c r="G27" s="124"/>
    </row>
    <row r="33" spans="3:6" x14ac:dyDescent="0.25">
      <c r="C33" s="2">
        <v>5</v>
      </c>
      <c r="D33" s="2">
        <v>5</v>
      </c>
    </row>
    <row r="34" spans="3:6" x14ac:dyDescent="0.25">
      <c r="E34" s="4">
        <f>(C33*D33)*4</f>
        <v>100</v>
      </c>
      <c r="F34" s="3" t="str">
        <f>IF(OR(AND(C33=3,D33=4),AND(C33=2,D33=5),AND(E34&gt;=52,E34&lt;=100)),"EXTREMA",IF(OR(AND(C33=5,D33=2),AND(C33=4,D33=3),AND(C33=1,D33=4),AND(E34=20),AND(E34&gt;=28,E34&lt;=48))," ALTA",IF(OR(AND(C33=1,D33=3),AND(C33=4,D33=1),AND(E34=24)),"MODERADA",IF(AND(E34&gt;=4,E34&lt;=16),"BAJA"))))</f>
        <v>EXTREMA</v>
      </c>
    </row>
  </sheetData>
  <mergeCells count="39">
    <mergeCell ref="E22:G23"/>
    <mergeCell ref="E24:G24"/>
    <mergeCell ref="E25:G25"/>
    <mergeCell ref="E26:G26"/>
    <mergeCell ref="E27:G27"/>
    <mergeCell ref="O9:O10"/>
    <mergeCell ref="A6:N6"/>
    <mergeCell ref="A7:N7"/>
    <mergeCell ref="A9:A10"/>
    <mergeCell ref="B9:B10"/>
    <mergeCell ref="C9:D9"/>
    <mergeCell ref="E9:F9"/>
    <mergeCell ref="H9:H10"/>
    <mergeCell ref="I9:I10"/>
    <mergeCell ref="J9:J10"/>
    <mergeCell ref="K9:K10"/>
    <mergeCell ref="L9:L10"/>
    <mergeCell ref="M9:M10"/>
    <mergeCell ref="A18:A19"/>
    <mergeCell ref="B18:B19"/>
    <mergeCell ref="E18:E19"/>
    <mergeCell ref="D18:D19"/>
    <mergeCell ref="C18:C19"/>
    <mergeCell ref="M18:M19"/>
    <mergeCell ref="L18:L19"/>
    <mergeCell ref="O18:O19"/>
    <mergeCell ref="N18:N19"/>
    <mergeCell ref="F18:F19"/>
    <mergeCell ref="H18:H19"/>
    <mergeCell ref="G18:G19"/>
    <mergeCell ref="K18:K19"/>
    <mergeCell ref="J18:J19"/>
    <mergeCell ref="A1:B4"/>
    <mergeCell ref="C1:F3"/>
    <mergeCell ref="G1:K1"/>
    <mergeCell ref="G2:K2"/>
    <mergeCell ref="G3:K3"/>
    <mergeCell ref="C4:F4"/>
    <mergeCell ref="G4:K4"/>
  </mergeCells>
  <conditionalFormatting sqref="F11:F18">
    <cfRule type="containsText" dxfId="9" priority="6" operator="containsText" text="EXTREMA">
      <formula>NOT(ISERROR(SEARCH("EXTREMA",F11)))</formula>
    </cfRule>
    <cfRule type="containsText" dxfId="8" priority="7" operator="containsText" text="ALTA">
      <formula>NOT(ISERROR(SEARCH("ALTA",F11)))</formula>
    </cfRule>
    <cfRule type="containsText" dxfId="7" priority="8" operator="containsText" text="MODERADA">
      <formula>NOT(ISERROR(SEARCH("MODERADA",F11)))</formula>
    </cfRule>
    <cfRule type="containsText" dxfId="6" priority="9" operator="containsText" text="BAJA">
      <formula>NOT(ISERROR(SEARCH("BAJA",F11)))</formula>
    </cfRule>
    <cfRule type="cellIs" dxfId="5" priority="10" operator="between">
      <formula>4</formula>
      <formula>16</formula>
    </cfRule>
  </conditionalFormatting>
  <conditionalFormatting sqref="F34">
    <cfRule type="containsText" dxfId="4" priority="4" operator="containsText" text="EXTREMA">
      <formula>NOT(ISERROR(SEARCH("EXTREMA",F34)))</formula>
    </cfRule>
    <cfRule type="containsText" dxfId="3" priority="5" operator="containsText" text="BAJA">
      <formula>NOT(ISERROR(SEARCH("BAJA",F34)))</formula>
    </cfRule>
  </conditionalFormatting>
  <conditionalFormatting sqref="E25">
    <cfRule type="cellIs" dxfId="2" priority="3" operator="equal">
      <formula>$E$25</formula>
    </cfRule>
  </conditionalFormatting>
  <conditionalFormatting sqref="E26">
    <cfRule type="cellIs" dxfId="1" priority="2" operator="equal">
      <formula>$E$26</formula>
    </cfRule>
  </conditionalFormatting>
  <conditionalFormatting sqref="E27">
    <cfRule type="cellIs" dxfId="0" priority="1" operator="equal">
      <formula>$E$27</formula>
    </cfRule>
  </conditionalFormatting>
  <dataValidations count="3">
    <dataValidation type="list" allowBlank="1" showInputMessage="1" showErrorMessage="1" sqref="D33 D11:D18">
      <formula1>"1, 2, 3, 4, 5"</formula1>
    </dataValidation>
    <dataValidation type="list" allowBlank="1" showInputMessage="1" showErrorMessage="1" sqref="C33 C11:C18">
      <formula1>"1,2,3,4,5"</formula1>
    </dataValidation>
    <dataValidation type="list" allowBlank="1" showInputMessage="1" showErrorMessage="1" sqref="G11:G18">
      <formula1>"Confidencialidad, Credibilidad, Legal, Operativo"</formula1>
    </dataValidation>
  </dataValidations>
  <pageMargins left="0.7" right="0.7" top="0.75" bottom="0.75" header="0.3" footer="0.3"/>
  <pageSetup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C1" zoomScale="60" zoomScaleNormal="60" workbookViewId="0">
      <selection activeCell="F7" sqref="F7:H7"/>
    </sheetView>
  </sheetViews>
  <sheetFormatPr baseColWidth="10" defaultRowHeight="15" x14ac:dyDescent="0.25"/>
  <cols>
    <col min="1" max="1" width="12.85546875" customWidth="1"/>
    <col min="2" max="2" width="31.28515625" customWidth="1"/>
    <col min="3" max="3" width="20.28515625" customWidth="1"/>
    <col min="4" max="4" width="20" customWidth="1"/>
    <col min="6" max="6" width="115" customWidth="1"/>
    <col min="7" max="7" width="16.7109375" bestFit="1" customWidth="1"/>
    <col min="8" max="8" width="26.7109375" customWidth="1"/>
    <col min="11" max="11" width="66.7109375" customWidth="1"/>
    <col min="12" max="12" width="25.5703125" bestFit="1" customWidth="1"/>
    <col min="13" max="13" width="16.140625" bestFit="1" customWidth="1"/>
    <col min="14" max="14" width="22.28515625" bestFit="1" customWidth="1"/>
    <col min="15" max="15" width="16.28515625" bestFit="1" customWidth="1"/>
    <col min="16" max="16" width="28.28515625" bestFit="1" customWidth="1"/>
  </cols>
  <sheetData>
    <row r="1" spans="1:16" ht="36.75" customHeight="1" x14ac:dyDescent="0.25">
      <c r="A1" s="49" t="s">
        <v>159</v>
      </c>
      <c r="B1" s="50"/>
      <c r="C1" s="55" t="s">
        <v>160</v>
      </c>
      <c r="D1" s="56"/>
      <c r="E1" s="56"/>
      <c r="F1" s="56"/>
      <c r="G1" s="94" t="s">
        <v>161</v>
      </c>
      <c r="H1" s="95"/>
      <c r="I1" s="95"/>
      <c r="J1" s="95"/>
      <c r="K1" s="96"/>
    </row>
    <row r="2" spans="1:16" ht="15" customHeight="1" x14ac:dyDescent="0.25">
      <c r="A2" s="51"/>
      <c r="B2" s="52"/>
      <c r="C2" s="57"/>
      <c r="D2" s="58"/>
      <c r="E2" s="58"/>
      <c r="F2" s="58"/>
      <c r="G2" s="97" t="s">
        <v>162</v>
      </c>
      <c r="H2" s="89"/>
      <c r="I2" s="89"/>
      <c r="J2" s="89"/>
      <c r="K2" s="98"/>
    </row>
    <row r="3" spans="1:16" ht="15.75" customHeight="1" thickBot="1" x14ac:dyDescent="0.3">
      <c r="A3" s="51"/>
      <c r="B3" s="52"/>
      <c r="C3" s="59"/>
      <c r="D3" s="60"/>
      <c r="E3" s="60"/>
      <c r="F3" s="60"/>
      <c r="G3" s="99" t="s">
        <v>163</v>
      </c>
      <c r="H3" s="90"/>
      <c r="I3" s="90"/>
      <c r="J3" s="90"/>
      <c r="K3" s="100"/>
    </row>
    <row r="4" spans="1:16" ht="36.75" customHeight="1" thickBot="1" x14ac:dyDescent="0.3">
      <c r="A4" s="53"/>
      <c r="B4" s="54"/>
      <c r="C4" s="61" t="s">
        <v>165</v>
      </c>
      <c r="D4" s="62"/>
      <c r="E4" s="62"/>
      <c r="F4" s="62"/>
      <c r="G4" s="101" t="s">
        <v>164</v>
      </c>
      <c r="H4" s="102"/>
      <c r="I4" s="102"/>
      <c r="J4" s="102"/>
      <c r="K4" s="103"/>
    </row>
    <row r="7" spans="1:16" ht="15.75" x14ac:dyDescent="0.25">
      <c r="A7" s="134" t="s">
        <v>78</v>
      </c>
      <c r="B7" s="135"/>
      <c r="C7" s="135"/>
      <c r="D7" s="136"/>
      <c r="E7" s="20"/>
      <c r="F7" s="134" t="s">
        <v>79</v>
      </c>
      <c r="G7" s="135"/>
      <c r="H7" s="136"/>
      <c r="K7" s="137" t="s">
        <v>13</v>
      </c>
      <c r="L7" s="138" t="s">
        <v>14</v>
      </c>
      <c r="M7" s="138"/>
      <c r="N7" s="138"/>
      <c r="O7" s="138"/>
      <c r="P7" s="138"/>
    </row>
    <row r="8" spans="1:16" ht="15.75" x14ac:dyDescent="0.25">
      <c r="A8" s="21" t="s">
        <v>80</v>
      </c>
      <c r="B8" s="21" t="s">
        <v>81</v>
      </c>
      <c r="C8" s="22" t="s">
        <v>82</v>
      </c>
      <c r="D8" s="22" t="s">
        <v>83</v>
      </c>
      <c r="E8" s="23"/>
      <c r="F8" s="21" t="s">
        <v>80</v>
      </c>
      <c r="G8" s="22" t="s">
        <v>81</v>
      </c>
      <c r="H8" s="22" t="s">
        <v>82</v>
      </c>
      <c r="K8" s="137"/>
      <c r="L8" s="31" t="s">
        <v>132</v>
      </c>
      <c r="M8" s="31" t="s">
        <v>133</v>
      </c>
      <c r="N8" s="31" t="s">
        <v>134</v>
      </c>
      <c r="O8" s="31" t="s">
        <v>135</v>
      </c>
      <c r="P8" s="31" t="s">
        <v>136</v>
      </c>
    </row>
    <row r="9" spans="1:16" ht="60" x14ac:dyDescent="0.25">
      <c r="A9" s="24">
        <v>1</v>
      </c>
      <c r="B9" s="24" t="s">
        <v>84</v>
      </c>
      <c r="C9" s="25" t="s">
        <v>85</v>
      </c>
      <c r="D9" s="26" t="s">
        <v>86</v>
      </c>
      <c r="E9" s="23"/>
      <c r="F9" s="24">
        <v>1</v>
      </c>
      <c r="G9" s="24" t="s">
        <v>87</v>
      </c>
      <c r="H9" s="27" t="s">
        <v>88</v>
      </c>
      <c r="K9" s="32" t="s">
        <v>137</v>
      </c>
      <c r="L9" s="33" t="s">
        <v>138</v>
      </c>
      <c r="M9" s="33" t="s">
        <v>138</v>
      </c>
      <c r="N9" s="34" t="s">
        <v>139</v>
      </c>
      <c r="O9" s="35" t="s">
        <v>140</v>
      </c>
      <c r="P9" s="35" t="s">
        <v>140</v>
      </c>
    </row>
    <row r="10" spans="1:16" ht="60" x14ac:dyDescent="0.25">
      <c r="A10" s="28">
        <v>2</v>
      </c>
      <c r="B10" s="24" t="s">
        <v>89</v>
      </c>
      <c r="C10" s="26" t="s">
        <v>90</v>
      </c>
      <c r="D10" s="26" t="s">
        <v>91</v>
      </c>
      <c r="E10" s="23"/>
      <c r="F10" s="28">
        <v>2</v>
      </c>
      <c r="G10" s="24" t="s">
        <v>92</v>
      </c>
      <c r="H10" s="26" t="s">
        <v>93</v>
      </c>
      <c r="K10" s="32" t="s">
        <v>141</v>
      </c>
      <c r="L10" s="33" t="s">
        <v>138</v>
      </c>
      <c r="M10" s="33" t="s">
        <v>138</v>
      </c>
      <c r="N10" s="34" t="s">
        <v>139</v>
      </c>
      <c r="O10" s="35" t="s">
        <v>140</v>
      </c>
      <c r="P10" s="36" t="s">
        <v>142</v>
      </c>
    </row>
    <row r="11" spans="1:16" ht="65.25" customHeight="1" x14ac:dyDescent="0.25">
      <c r="A11" s="28">
        <v>3</v>
      </c>
      <c r="B11" s="24" t="s">
        <v>94</v>
      </c>
      <c r="C11" s="26" t="s">
        <v>95</v>
      </c>
      <c r="D11" s="26" t="s">
        <v>96</v>
      </c>
      <c r="E11" s="23"/>
      <c r="F11" s="28">
        <v>3</v>
      </c>
      <c r="G11" s="24" t="s">
        <v>97</v>
      </c>
      <c r="H11" s="26" t="s">
        <v>98</v>
      </c>
      <c r="K11" s="32" t="s">
        <v>143</v>
      </c>
      <c r="L11" s="33" t="s">
        <v>138</v>
      </c>
      <c r="M11" s="34" t="s">
        <v>139</v>
      </c>
      <c r="N11" s="35" t="s">
        <v>140</v>
      </c>
      <c r="O11" s="36" t="s">
        <v>142</v>
      </c>
      <c r="P11" s="36" t="s">
        <v>142</v>
      </c>
    </row>
    <row r="12" spans="1:16" ht="75.75" x14ac:dyDescent="0.25">
      <c r="A12" s="28">
        <v>4</v>
      </c>
      <c r="B12" s="24" t="s">
        <v>99</v>
      </c>
      <c r="C12" s="29" t="s">
        <v>100</v>
      </c>
      <c r="D12" s="26" t="s">
        <v>101</v>
      </c>
      <c r="E12" s="23"/>
      <c r="F12" s="28">
        <v>4</v>
      </c>
      <c r="G12" s="24" t="s">
        <v>102</v>
      </c>
      <c r="H12" s="26" t="s">
        <v>103</v>
      </c>
      <c r="K12" s="32" t="s">
        <v>144</v>
      </c>
      <c r="L12" s="34" t="s">
        <v>139</v>
      </c>
      <c r="M12" s="35" t="s">
        <v>140</v>
      </c>
      <c r="N12" s="35" t="s">
        <v>140</v>
      </c>
      <c r="O12" s="36" t="s">
        <v>142</v>
      </c>
      <c r="P12" s="36" t="s">
        <v>142</v>
      </c>
    </row>
    <row r="13" spans="1:16" ht="75" x14ac:dyDescent="0.25">
      <c r="A13" s="28">
        <v>5</v>
      </c>
      <c r="B13" s="24" t="s">
        <v>104</v>
      </c>
      <c r="C13" s="29" t="s">
        <v>105</v>
      </c>
      <c r="D13" s="26" t="s">
        <v>106</v>
      </c>
      <c r="E13" s="30"/>
      <c r="F13" s="28">
        <v>5</v>
      </c>
      <c r="G13" s="24" t="s">
        <v>107</v>
      </c>
      <c r="H13" s="26" t="s">
        <v>108</v>
      </c>
      <c r="K13" s="32" t="s">
        <v>145</v>
      </c>
      <c r="L13" s="35" t="s">
        <v>140</v>
      </c>
      <c r="M13" s="35" t="s">
        <v>140</v>
      </c>
      <c r="N13" s="36" t="s">
        <v>142</v>
      </c>
      <c r="O13" s="36" t="s">
        <v>142</v>
      </c>
      <c r="P13" s="36" t="s">
        <v>142</v>
      </c>
    </row>
    <row r="15" spans="1:16" ht="15.75" x14ac:dyDescent="0.25">
      <c r="K15" s="125" t="s">
        <v>146</v>
      </c>
      <c r="L15" s="125"/>
      <c r="M15" s="125"/>
      <c r="N15" s="125"/>
      <c r="O15" s="125"/>
      <c r="P15" s="125"/>
    </row>
    <row r="16" spans="1:16" ht="15.75" x14ac:dyDescent="0.25">
      <c r="A16" s="138" t="s">
        <v>4</v>
      </c>
      <c r="B16" s="138"/>
      <c r="C16" s="138"/>
      <c r="K16" s="125" t="s">
        <v>147</v>
      </c>
      <c r="L16" s="125"/>
      <c r="M16" s="125"/>
      <c r="N16" s="125"/>
      <c r="O16" s="125"/>
      <c r="P16" s="125"/>
    </row>
    <row r="17" spans="1:16" ht="15.75" x14ac:dyDescent="0.25">
      <c r="A17" s="131"/>
      <c r="B17" s="129" t="s">
        <v>109</v>
      </c>
      <c r="C17" s="129"/>
      <c r="K17" s="125" t="s">
        <v>148</v>
      </c>
      <c r="L17" s="125"/>
      <c r="M17" s="125"/>
      <c r="N17" s="125"/>
      <c r="O17" s="125"/>
      <c r="P17" s="125"/>
    </row>
    <row r="18" spans="1:16" ht="15.75" x14ac:dyDescent="0.25">
      <c r="A18" s="131"/>
      <c r="B18" s="125" t="s">
        <v>110</v>
      </c>
      <c r="C18" s="125"/>
      <c r="K18" s="125" t="s">
        <v>149</v>
      </c>
      <c r="L18" s="125"/>
      <c r="M18" s="125"/>
      <c r="N18" s="125"/>
      <c r="O18" s="125"/>
      <c r="P18" s="125"/>
    </row>
    <row r="19" spans="1:16" ht="15.75" x14ac:dyDescent="0.25">
      <c r="A19" s="131"/>
      <c r="B19" s="133" t="s">
        <v>111</v>
      </c>
      <c r="C19" s="133"/>
    </row>
    <row r="20" spans="1:16" ht="15.75" x14ac:dyDescent="0.25">
      <c r="A20" s="131"/>
      <c r="B20" s="133" t="s">
        <v>112</v>
      </c>
      <c r="C20" s="133"/>
    </row>
    <row r="21" spans="1:16" ht="15.75" x14ac:dyDescent="0.25">
      <c r="A21" s="131"/>
      <c r="B21" s="132" t="s">
        <v>113</v>
      </c>
      <c r="C21" s="132"/>
    </row>
    <row r="22" spans="1:16" ht="15.75" x14ac:dyDescent="0.25">
      <c r="A22" s="131" t="s">
        <v>114</v>
      </c>
      <c r="B22" s="132" t="s">
        <v>115</v>
      </c>
      <c r="C22" s="132"/>
    </row>
    <row r="23" spans="1:16" ht="15.75" x14ac:dyDescent="0.25">
      <c r="A23" s="131"/>
      <c r="B23" s="132" t="s">
        <v>116</v>
      </c>
      <c r="C23" s="132"/>
    </row>
    <row r="24" spans="1:16" ht="15.75" x14ac:dyDescent="0.25">
      <c r="A24" s="131"/>
      <c r="B24" s="132" t="s">
        <v>117</v>
      </c>
      <c r="C24" s="132"/>
    </row>
    <row r="25" spans="1:16" ht="15.75" x14ac:dyDescent="0.25">
      <c r="A25" s="131"/>
      <c r="B25" s="125" t="s">
        <v>118</v>
      </c>
      <c r="C25" s="125"/>
    </row>
    <row r="26" spans="1:16" ht="15.75" x14ac:dyDescent="0.25">
      <c r="A26" s="131"/>
      <c r="B26" s="125" t="s">
        <v>119</v>
      </c>
      <c r="C26" s="125"/>
    </row>
    <row r="27" spans="1:16" ht="15.75" x14ac:dyDescent="0.25">
      <c r="A27" s="130" t="s">
        <v>120</v>
      </c>
      <c r="B27" s="129" t="s">
        <v>121</v>
      </c>
      <c r="C27" s="129"/>
    </row>
    <row r="28" spans="1:16" ht="15.75" x14ac:dyDescent="0.25">
      <c r="A28" s="130"/>
      <c r="B28" s="129" t="s">
        <v>122</v>
      </c>
      <c r="C28" s="129"/>
    </row>
    <row r="29" spans="1:16" ht="15.75" x14ac:dyDescent="0.25">
      <c r="A29" s="130"/>
      <c r="B29" s="129" t="s">
        <v>123</v>
      </c>
      <c r="C29" s="129"/>
    </row>
    <row r="30" spans="1:16" ht="15.75" x14ac:dyDescent="0.25">
      <c r="A30" s="130"/>
      <c r="B30" s="129" t="s">
        <v>124</v>
      </c>
      <c r="C30" s="129"/>
    </row>
    <row r="31" spans="1:16" ht="15.75" x14ac:dyDescent="0.25">
      <c r="A31" s="130"/>
      <c r="B31" s="129" t="s">
        <v>125</v>
      </c>
      <c r="C31" s="129"/>
    </row>
    <row r="32" spans="1:16" ht="15.75" x14ac:dyDescent="0.25">
      <c r="A32" s="126" t="s">
        <v>126</v>
      </c>
      <c r="B32" s="129" t="s">
        <v>127</v>
      </c>
      <c r="C32" s="129"/>
    </row>
    <row r="33" spans="1:3" ht="15.75" x14ac:dyDescent="0.25">
      <c r="A33" s="127"/>
      <c r="B33" s="129" t="s">
        <v>128</v>
      </c>
      <c r="C33" s="129"/>
    </row>
    <row r="34" spans="1:3" ht="15.75" x14ac:dyDescent="0.25">
      <c r="A34" s="127"/>
      <c r="B34" s="129" t="s">
        <v>129</v>
      </c>
      <c r="C34" s="129"/>
    </row>
    <row r="35" spans="1:3" ht="15.75" x14ac:dyDescent="0.25">
      <c r="A35" s="127"/>
      <c r="B35" s="129" t="s">
        <v>130</v>
      </c>
      <c r="C35" s="129"/>
    </row>
    <row r="36" spans="1:3" ht="15.75" x14ac:dyDescent="0.25">
      <c r="A36" s="128"/>
      <c r="B36" s="129" t="s">
        <v>131</v>
      </c>
      <c r="C36" s="129"/>
    </row>
  </sheetData>
  <mergeCells count="40">
    <mergeCell ref="A7:D7"/>
    <mergeCell ref="F7:H7"/>
    <mergeCell ref="K7:K8"/>
    <mergeCell ref="L7:P7"/>
    <mergeCell ref="A16:C16"/>
    <mergeCell ref="K15:P15"/>
    <mergeCell ref="K16:P16"/>
    <mergeCell ref="B23:C23"/>
    <mergeCell ref="B24:C24"/>
    <mergeCell ref="B25:C25"/>
    <mergeCell ref="B26:C26"/>
    <mergeCell ref="A17:A21"/>
    <mergeCell ref="B17:C17"/>
    <mergeCell ref="B18:C18"/>
    <mergeCell ref="B19:C19"/>
    <mergeCell ref="B20:C20"/>
    <mergeCell ref="B21:C21"/>
    <mergeCell ref="K17:P17"/>
    <mergeCell ref="K18:P18"/>
    <mergeCell ref="A32:A36"/>
    <mergeCell ref="B32:C32"/>
    <mergeCell ref="B33:C33"/>
    <mergeCell ref="B34:C34"/>
    <mergeCell ref="B35:C35"/>
    <mergeCell ref="B36:C36"/>
    <mergeCell ref="A27:A31"/>
    <mergeCell ref="B27:C27"/>
    <mergeCell ref="B28:C28"/>
    <mergeCell ref="B29:C29"/>
    <mergeCell ref="B30:C30"/>
    <mergeCell ref="B31:C31"/>
    <mergeCell ref="A22:A26"/>
    <mergeCell ref="B22:C22"/>
    <mergeCell ref="A1:B4"/>
    <mergeCell ref="C1:F3"/>
    <mergeCell ref="G1:K1"/>
    <mergeCell ref="G2:K2"/>
    <mergeCell ref="G3:K3"/>
    <mergeCell ref="C4:F4"/>
    <mergeCell ref="G4:K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Descripción del riesgo</vt:lpstr>
      <vt:lpstr>Mapa de riesgos </vt:lpstr>
      <vt:lpstr>Tabla de Vulnerabilidad</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DIANA SAAVEDRA</cp:lastModifiedBy>
  <dcterms:created xsi:type="dcterms:W3CDTF">2019-02-11T14:51:52Z</dcterms:created>
  <dcterms:modified xsi:type="dcterms:W3CDTF">2021-01-29T15:51:55Z</dcterms:modified>
</cp:coreProperties>
</file>